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110" documentId="13_ncr:1_{B898CBD5-8EE8-4761-9448-D8410687D3D2}" xr6:coauthVersionLast="47" xr6:coauthVersionMax="47" xr10:uidLastSave="{DE0ED5A2-2D66-432E-A92D-0BE4452BEAF2}"/>
  <bookViews>
    <workbookView xWindow="-120" yWindow="-120" windowWidth="29040" windowHeight="15720" xr2:uid="{0F12FCC5-2226-CE4C-BF2A-519E0BD78FED}"/>
  </bookViews>
  <sheets>
    <sheet name="SCADENZARIO " sheetId="7" r:id="rId1"/>
  </sheets>
  <definedNames>
    <definedName name="_xlnm._FilterDatabase" localSheetId="0" hidden="1">'SCADENZARIO '!$A$2:$Q$2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 l="1"/>
  <c r="B4" i="7" s="1"/>
  <c r="B139" i="7" l="1"/>
  <c r="B3" i="7"/>
  <c r="B155" i="7"/>
  <c r="B154" i="7"/>
  <c r="B151" i="7"/>
  <c r="B64" i="7"/>
  <c r="B128" i="7"/>
  <c r="B122" i="7"/>
  <c r="B67" i="7"/>
  <c r="B133" i="7"/>
  <c r="B56" i="7"/>
  <c r="B13" i="7"/>
  <c r="B115" i="7"/>
  <c r="B68" i="7"/>
  <c r="D90" i="7"/>
  <c r="D18" i="7"/>
  <c r="B135" i="7"/>
  <c r="D82" i="7"/>
  <c r="B170" i="7"/>
  <c r="B171" i="7"/>
  <c r="D119" i="7"/>
  <c r="D50" i="7"/>
  <c r="B153" i="7"/>
  <c r="D106" i="7"/>
  <c r="D42" i="7"/>
  <c r="B167" i="7"/>
  <c r="B166" i="7"/>
  <c r="D149" i="7"/>
  <c r="B149" i="7"/>
  <c r="B147" i="7"/>
  <c r="D114" i="7"/>
  <c r="D74" i="7"/>
  <c r="D10" i="7"/>
  <c r="B136" i="7"/>
  <c r="B127" i="7"/>
  <c r="D157" i="7"/>
  <c r="B126" i="7"/>
  <c r="D124" i="7"/>
  <c r="D98" i="7"/>
  <c r="D66" i="7"/>
  <c r="D34" i="7"/>
  <c r="D130" i="7"/>
  <c r="D141" i="7"/>
  <c r="B143" i="7"/>
  <c r="D58" i="7"/>
  <c r="D26" i="7"/>
  <c r="D165" i="7"/>
  <c r="B159" i="7"/>
  <c r="B23" i="7"/>
  <c r="B111" i="7"/>
  <c r="D128" i="7"/>
  <c r="D123" i="7"/>
  <c r="D111" i="7"/>
  <c r="D95" i="7"/>
  <c r="D87" i="7"/>
  <c r="D79" i="7"/>
  <c r="D71" i="7"/>
  <c r="D63" i="7"/>
  <c r="D55" i="7"/>
  <c r="D47" i="7"/>
  <c r="D39" i="7"/>
  <c r="D31" i="7"/>
  <c r="D23" i="7"/>
  <c r="D15" i="7"/>
  <c r="D7" i="7"/>
  <c r="D170" i="7"/>
  <c r="D162" i="7"/>
  <c r="D154" i="7"/>
  <c r="D146" i="7"/>
  <c r="D138" i="7"/>
  <c r="B150" i="7"/>
  <c r="B129" i="7"/>
  <c r="B21" i="7"/>
  <c r="B106" i="7"/>
  <c r="B113" i="7"/>
  <c r="B114" i="7"/>
  <c r="D118" i="7"/>
  <c r="D103" i="7"/>
  <c r="D122" i="7"/>
  <c r="D116" i="7"/>
  <c r="D110" i="7"/>
  <c r="D102" i="7"/>
  <c r="D94" i="7"/>
  <c r="D86" i="7"/>
  <c r="D78" i="7"/>
  <c r="D70" i="7"/>
  <c r="D62" i="7"/>
  <c r="D54" i="7"/>
  <c r="D46" i="7"/>
  <c r="D38" i="7"/>
  <c r="D30" i="7"/>
  <c r="D22" i="7"/>
  <c r="D14" i="7"/>
  <c r="D6" i="7"/>
  <c r="D169" i="7"/>
  <c r="D161" i="7"/>
  <c r="D153" i="7"/>
  <c r="D145" i="7"/>
  <c r="D134" i="7"/>
  <c r="B44" i="7"/>
  <c r="B14" i="7"/>
  <c r="B116" i="7"/>
  <c r="B112" i="7"/>
  <c r="D127" i="7"/>
  <c r="D126" i="7"/>
  <c r="D120" i="7"/>
  <c r="D115" i="7"/>
  <c r="D107" i="7"/>
  <c r="D99" i="7"/>
  <c r="D91" i="7"/>
  <c r="D83" i="7"/>
  <c r="D75" i="7"/>
  <c r="D67" i="7"/>
  <c r="D59" i="7"/>
  <c r="D51" i="7"/>
  <c r="D43" i="7"/>
  <c r="D35" i="7"/>
  <c r="D27" i="7"/>
  <c r="D19" i="7"/>
  <c r="D11" i="7"/>
  <c r="D129" i="7"/>
  <c r="D166" i="7"/>
  <c r="D158" i="7"/>
  <c r="D150" i="7"/>
  <c r="D142" i="7"/>
  <c r="B163" i="7"/>
  <c r="B40" i="7"/>
  <c r="B30" i="7"/>
  <c r="B27" i="7"/>
  <c r="B141" i="7"/>
  <c r="B90" i="7"/>
  <c r="B11" i="7"/>
  <c r="B10" i="7"/>
  <c r="B119" i="7"/>
  <c r="B94" i="7"/>
  <c r="B37" i="7"/>
  <c r="B98" i="7"/>
  <c r="D133" i="7"/>
  <c r="B158" i="7"/>
  <c r="B146" i="7"/>
  <c r="B140" i="7"/>
  <c r="B121" i="7"/>
  <c r="B102" i="7"/>
  <c r="B93" i="7"/>
  <c r="B86" i="7"/>
  <c r="B43" i="7"/>
  <c r="B36" i="7"/>
  <c r="B92" i="7"/>
  <c r="B85" i="7"/>
  <c r="B35" i="7"/>
  <c r="D137" i="7"/>
  <c r="B162" i="7"/>
  <c r="B142" i="7"/>
  <c r="B138" i="7"/>
  <c r="B130" i="7"/>
  <c r="B108" i="7"/>
  <c r="B96" i="7"/>
  <c r="B91" i="7"/>
  <c r="B51" i="7"/>
  <c r="B39" i="7"/>
  <c r="B34" i="7"/>
  <c r="B33" i="7"/>
  <c r="B17" i="7"/>
  <c r="B15" i="7"/>
  <c r="B82" i="7"/>
  <c r="B97" i="7"/>
  <c r="B134" i="7"/>
  <c r="B117" i="7"/>
  <c r="B109" i="7"/>
  <c r="B88" i="7"/>
  <c r="B78" i="7"/>
  <c r="B125" i="7"/>
  <c r="B118" i="7"/>
  <c r="B104" i="7"/>
  <c r="D3" i="7"/>
  <c r="D125" i="7"/>
  <c r="D121" i="7"/>
  <c r="D117" i="7"/>
  <c r="D113" i="7"/>
  <c r="D109" i="7"/>
  <c r="D105" i="7"/>
  <c r="D101" i="7"/>
  <c r="D97" i="7"/>
  <c r="D93" i="7"/>
  <c r="D89" i="7"/>
  <c r="D85" i="7"/>
  <c r="D81" i="7"/>
  <c r="D77" i="7"/>
  <c r="D73" i="7"/>
  <c r="D69" i="7"/>
  <c r="D65" i="7"/>
  <c r="D61" i="7"/>
  <c r="D57" i="7"/>
  <c r="D53" i="7"/>
  <c r="D49" i="7"/>
  <c r="D45" i="7"/>
  <c r="D41" i="7"/>
  <c r="D37" i="7"/>
  <c r="D33" i="7"/>
  <c r="D29" i="7"/>
  <c r="D25" i="7"/>
  <c r="D21" i="7"/>
  <c r="D17" i="7"/>
  <c r="D13" i="7"/>
  <c r="D9" i="7"/>
  <c r="D5" i="7"/>
  <c r="D131" i="7"/>
  <c r="D168" i="7"/>
  <c r="D164" i="7"/>
  <c r="D160" i="7"/>
  <c r="D156" i="7"/>
  <c r="D152" i="7"/>
  <c r="D148" i="7"/>
  <c r="D144" i="7"/>
  <c r="D140" i="7"/>
  <c r="D136" i="7"/>
  <c r="D132" i="7"/>
  <c r="B169" i="7"/>
  <c r="B165" i="7"/>
  <c r="B161" i="7"/>
  <c r="B157" i="7"/>
  <c r="B145" i="7"/>
  <c r="B137" i="7"/>
  <c r="B132" i="7"/>
  <c r="B124" i="7"/>
  <c r="B120" i="7"/>
  <c r="B100" i="7"/>
  <c r="B74" i="7"/>
  <c r="B66" i="7"/>
  <c r="D112" i="7"/>
  <c r="D108" i="7"/>
  <c r="D104" i="7"/>
  <c r="D100" i="7"/>
  <c r="D96" i="7"/>
  <c r="D92" i="7"/>
  <c r="D88" i="7"/>
  <c r="D84" i="7"/>
  <c r="D80" i="7"/>
  <c r="D76" i="7"/>
  <c r="D72" i="7"/>
  <c r="D68" i="7"/>
  <c r="D64" i="7"/>
  <c r="D60" i="7"/>
  <c r="D56" i="7"/>
  <c r="D52" i="7"/>
  <c r="D48" i="7"/>
  <c r="D44" i="7"/>
  <c r="D40" i="7"/>
  <c r="D36" i="7"/>
  <c r="D32" i="7"/>
  <c r="D28" i="7"/>
  <c r="D24" i="7"/>
  <c r="D20" i="7"/>
  <c r="D16" i="7"/>
  <c r="D12" i="7"/>
  <c r="D8" i="7"/>
  <c r="D4" i="7"/>
  <c r="D171" i="7"/>
  <c r="D167" i="7"/>
  <c r="D163" i="7"/>
  <c r="D159" i="7"/>
  <c r="D155" i="7"/>
  <c r="D151" i="7"/>
  <c r="D147" i="7"/>
  <c r="D143" i="7"/>
  <c r="D139" i="7"/>
  <c r="D135" i="7"/>
  <c r="B168" i="7"/>
  <c r="B164" i="7"/>
  <c r="B160" i="7"/>
  <c r="B156" i="7"/>
  <c r="B152" i="7"/>
  <c r="B148" i="7"/>
  <c r="B144" i="7"/>
  <c r="B131" i="7"/>
  <c r="B123" i="7"/>
  <c r="B110" i="7"/>
  <c r="B105" i="7"/>
  <c r="B89" i="7"/>
  <c r="B84" i="7"/>
  <c r="B72" i="7"/>
  <c r="B101" i="7"/>
  <c r="B80" i="7"/>
  <c r="B58" i="7"/>
  <c r="B76" i="7"/>
  <c r="B50" i="7"/>
  <c r="B42" i="7"/>
  <c r="B46" i="7"/>
  <c r="B70" i="7"/>
  <c r="B54" i="7"/>
  <c r="B29" i="7"/>
  <c r="B62" i="7"/>
  <c r="B38" i="7"/>
  <c r="B81" i="7"/>
  <c r="B77" i="7"/>
  <c r="B73" i="7"/>
  <c r="B69" i="7"/>
  <c r="B65" i="7"/>
  <c r="B61" i="7"/>
  <c r="B57" i="7"/>
  <c r="B53" i="7"/>
  <c r="B49" i="7"/>
  <c r="B45" i="7"/>
  <c r="B41" i="7"/>
  <c r="B19" i="7"/>
  <c r="B60" i="7"/>
  <c r="B52" i="7"/>
  <c r="B48" i="7"/>
  <c r="B31" i="7"/>
  <c r="B25" i="7"/>
  <c r="B107" i="7"/>
  <c r="B103" i="7"/>
  <c r="B99" i="7"/>
  <c r="B95" i="7"/>
  <c r="B87" i="7"/>
  <c r="B83" i="7"/>
  <c r="B79" i="7"/>
  <c r="B75" i="7"/>
  <c r="B71" i="7"/>
  <c r="B63" i="7"/>
  <c r="B59" i="7"/>
  <c r="B55" i="7"/>
  <c r="B47" i="7"/>
  <c r="B22" i="7"/>
  <c r="B7" i="7"/>
  <c r="B26" i="7"/>
  <c r="B18" i="7"/>
  <c r="B6" i="7"/>
  <c r="B9" i="7"/>
  <c r="B5" i="7"/>
  <c r="B32" i="7"/>
  <c r="B28" i="7"/>
  <c r="B24" i="7"/>
  <c r="B20" i="7"/>
  <c r="B16" i="7"/>
  <c r="B12" i="7"/>
  <c r="B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tc={9DBFD3C5-5E74-4BF8-A5E9-45D75FB11795}</author>
    <author>tc={DFF7DCDF-8062-426A-8868-4FC819CCCAB7}</author>
    <author>tc={DA9972C3-39A5-413D-ABEB-5DE451646DC6}</author>
    <author>tc={136988C5-F979-45E3-A9C4-F79B22A1602D}</author>
    <author>tc={A725605E-C218-4DAC-842A-9F104F9E5872}</author>
    <author>tc={4B10C734-A0A3-4964-8C97-8C30C0245EE0}</author>
    <author>tc={0270BADD-DDC1-402F-B21F-57E0D42ABD98}</author>
    <author>tc={8FA7AB2C-98D7-43C5-B6C7-6D4B7CB04406}</author>
    <author>tc={6167B600-2B83-4A5E-A55A-8139464D896B}</author>
    <author>tc={5027B8F1-5B9F-47B5-9CC0-6B42985CB747}</author>
    <author>tc={D8D0CF74-2C74-4684-A179-50028C3C1B97}</author>
  </authors>
  <commentList>
    <comment ref="B2" authorId="0" shapeId="0" xr:uid="{9DBFD3C5-5E74-4BF8-A5E9-45D75FB11795}">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Con la colonna A.A. a cui si riferisce l’azione/documento si intende indicare l'a.a. entro cui si producono gli effetti di una determinata azione oppure l’a.a. a cui si riferisce un documento.
Ad esempio, nell’ottobre dell’a.a. 2025/2026 (a.a. X) il GdR avvia le attività di modifica ordinamentale. La modifica approvata avrà effetto sull’a.a. 2026/2027 (a.a. X+1).</t>
      </text>
    </comment>
    <comment ref="D2" authorId="1" shapeId="0" xr:uid="{DFF7DCDF-8062-426A-8868-4FC819CCCAB7}">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Nella colonna Scadenza interna è indicato il termine da osservare per completare l'attività.</t>
      </text>
    </comment>
    <comment ref="G2" authorId="2" shapeId="0" xr:uid="{DA9972C3-39A5-413D-ABEB-5DE451646DC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Calendario declina il sistema di AQ della didattica in tre processi principali:
Aggiornamento dell’offerta formativa:
Comprende l’insieme delle attività, coordinate a più livelli (CdS, Dipartimento, Ateneo), relative alla proposta, progettazione, istituzione, accreditamento iniziale e attivazione, nell’a.a. X+1, di nuovi Corsi di Studio, nonché alle modifiche ordinamentali dei CdS già attivi nell’a.a. X.
Monitoraggio, autovalutazione e valutazione dei Corsi di Studio:
Raccoglie le attività finalizzate al monitoraggio degli indicatori ANVUR, all’analisi degli esiti della rilevazione dell’Opinione degli Studenti e al riesame dei CdS, svolte in conformità con gli indirizzi, le linee guida e le indicazioni operative del PQA.
Valutazione del sistema di AQ di Ateneo:
Include le attività di valutazione condotte principalmente dal NdV, in relazione ai requisiti del modello AVA 3</t>
      </text>
    </comment>
    <comment ref="H2" authorId="3" shapeId="0" xr:uid="{136988C5-F979-45E3-A9C4-F79B22A1602D}">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Calendario declina il sistema di AQ della didattica in tre processi principali:
Aggiornamento dell’offerta formativa:
Comprende l’insieme delle attività, coordinate a più livelli (CdS, Dipartimento, Ateneo), relative alla proposta, progettazione, istituzione, accreditamento iniziale e attivazione, nell’a.a. X+1, di nuovi Corsi di Studio, nonché alle modifiche ordinamentali dei CdS già attivi nell’a.a. X.
Monitoraggio, autovalutazione e valutazione dei Corsi di Studio:
Raccoglie le attività finalizzate al monitoraggio degli indicatori ANVUR, all’analisi degli esiti della rilevazione dell’Opinione degli Studenti e al riesame dei CdS, svolte in conformità con gli indirizzi, le linee guida e le indicazioni operative del PQA.
Valutazione del sistema di AQ di Ateneo:
Include le attività di valutazione condotte principalmente dal NdV, in relazione ai requisiti del modello AVA 3</t>
      </text>
    </comment>
    <comment ref="I2" authorId="4" shapeId="0" xr:uid="{A725605E-C218-4DAC-842A-9F104F9E5872}">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Calendario declina il sistema di AQ della didattica in tre processi principali:
Aggiornamento dell’offerta formativa:
Comprende l’insieme delle attività, coordinate a più livelli (CdS, Dipartimento, Ateneo), relative alla proposta, progettazione, istituzione, accreditamento iniziale e attivazione, nell’a.a. X+1, di nuovi Corsi di Studio, nonché alle modifiche ordinamentali dei CdS già attivi nell’a.a. X.
Monitoraggio, autovalutazione e valutazione dei Corsi di Studio:
Raccoglie le attività finalizzate al monitoraggio degli indicatori ANVUR, all’analisi degli esiti della rilevazione dell’Opinione degli Studenti e al riesame dei CdS, svolte in conformità con gli indirizzi, le linee guida e le indicazioni operative del PQA.
Valutazione del sistema di AQ di Ateneo:
Include le attività di valutazione condotte principalmente dal NdV, in relazione ai requisiti del modello AVA 3</t>
      </text>
    </comment>
    <comment ref="J2" authorId="5" shapeId="0" xr:uid="{4B10C734-A0A3-4964-8C97-8C30C0245EE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Applicare il filtro in base al ruolo che si ricopre. In questo modo è modo è possibile visualizzare le sole attività di propria responsabilità. Attenzione: alcune attività sono demandate a più di un responsabile.</t>
      </text>
    </comment>
    <comment ref="K2" authorId="6" shapeId="0" xr:uid="{0270BADD-DDC1-402F-B21F-57E0D42ABD98}">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Calendario declina il sistema di AQ della didattica in tre processi principali:
Aggiornamento dell’offerta formativa:
Comprende l’insieme delle attività, coordinate a più livelli (CdS, Dipartimento, Ateneo), relative alla proposta, progettazione, istituzione, accreditamento iniziale e attivazione, nell’a.a. X+1, di nuovi Corsi di Studio, nonché alle modifiche ordinamentali dei CdS già attivi nell’a.a. X.
Monitoraggio, autovalutazione e valutazione dei Corsi di Studio:
Raccoglie le attività finalizzate al monitoraggio degli indicatori ANVUR, all’analisi degli esiti della rilevazione dell’Opinione degli Studenti e al riesame dei CdS, svolte in conformità con gli indirizzi, le linee guida e le indicazioni operative del PQA.
Valutazione del sistema di AQ di Ateneo:
Include le attività di valutazione condotte principalmente dal NdV, in relazione ai requisiti del modello AVA 3.
</t>
      </text>
    </comment>
    <comment ref="L2" authorId="7" shapeId="0" xr:uid="{8FA7AB2C-98D7-43C5-B6C7-6D4B7CB0440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La scadenza MUR indica il termine entro il quale l'ateneo deve assolvere a specifico adempimento.</t>
      </text>
    </comment>
    <comment ref="M2" authorId="8" shapeId="0" xr:uid="{6167B600-2B83-4A5E-A55A-8139464D896B}">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Le colonne Input documentali e Output documentali indicano rispettivamente le fonti documentali su cui si basa l’attività (input) e i risultati/documenti prodotti (output), che a loro volta costituiscono input per altre attività.
In tal modo si intende dare evidenza dei flussi documentali tra le diverse fasi del processo.La colonna Linee guida/Format/Documenti di supporto elenca i documenti, gli strumenti, i database e, in generale, i supporti utilizzati per lo svolgimento dell’attività.</t>
      </text>
    </comment>
    <comment ref="N2" authorId="9" shapeId="0" xr:uid="{5027B8F1-5B9F-47B5-9CC0-6B42985CB747}">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Le colonne Input documentali e Output documentali indicano rispettivamente le fonti documentali su cui si basa l’attività (input) e i risultati/documenti prodotti (output), che a loro volta costituiscono input per altre attività.
In tal modo si intende dare evidenza dei flussi documentali tra le diverse fasi del processo.La colonna Linee guida/Format/Documenti di supporto elenca i documenti, gli strumenti, i database e, in generale, i supporti utilizzati per lo svolgimento dell’attività.</t>
      </text>
    </comment>
    <comment ref="O2" authorId="10" shapeId="0" xr:uid="{D8D0CF74-2C74-4684-A179-50028C3C1B97}">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Le colonne Input documentali e Output documentali indicano rispettivamente le fonti documentali su cui si basa l’attività (input) e i risultati/documenti prodotti (output), che a loro volta costituiscono input per altre attività.
In tal modo si intende dare evidenza dei flussi documentali tra le diverse fasi del processo. La colonna Linee guida/Format/Documenti di supporto elenca i documenti, gli strumenti, i database e, in generale, i supporti utilizzati per lo svolgimento dell’attività.</t>
      </text>
    </comment>
  </commentList>
</comments>
</file>

<file path=xl/sharedStrings.xml><?xml version="1.0" encoding="utf-8"?>
<sst xmlns="http://schemas.openxmlformats.org/spreadsheetml/2006/main" count="1774" uniqueCount="544">
  <si>
    <t>a.a. in cui si svolge</t>
  </si>
  <si>
    <t>A.A. a cui si riferisce l'azione/documento</t>
  </si>
  <si>
    <t>A.A. a cui si riferisce l'azione</t>
  </si>
  <si>
    <t>SCADENZA INTERNA</t>
  </si>
  <si>
    <t>PERIODO</t>
  </si>
  <si>
    <t>PROCESSO</t>
  </si>
  <si>
    <t>ATTIVITA’/FASE</t>
  </si>
  <si>
    <t>SOTTO-PROCESSO</t>
  </si>
  <si>
    <t>RESPONSABILE</t>
  </si>
  <si>
    <t>DETTAGLIO ATTIVITA’</t>
  </si>
  <si>
    <t>Scadenza MUR</t>
  </si>
  <si>
    <t>INPUT documentale</t>
  </si>
  <si>
    <t>LINEE GUIDA/FORMAT/DOCUMENTI A SUPPORTO</t>
  </si>
  <si>
    <t>OUTPUT documentale</t>
  </si>
  <si>
    <t>a.a. x/x+1</t>
  </si>
  <si>
    <t>a.a. x+1/x+2</t>
  </si>
  <si>
    <t>Giugno  - Ottobre</t>
  </si>
  <si>
    <t xml:space="preserve">AGGIORNAMENTO OFFERTA FORMATIVA </t>
  </si>
  <si>
    <t>MODIFICHE ORDINAMENTO</t>
  </si>
  <si>
    <t>operazioni su SUA-CdS</t>
  </si>
  <si>
    <t>GRUPPO DI GESTIONE CdS</t>
  </si>
  <si>
    <r>
      <t xml:space="preserve">Il Gruppo di Gestione del CdS verifica se l’ipotesi di cambio ordinamento è COERENTE con il </t>
    </r>
    <r>
      <rPr>
        <u/>
        <sz val="11"/>
        <color theme="1"/>
        <rFont val="Verdana Pro"/>
        <family val="2"/>
      </rPr>
      <t>Piano Strategico di Ateneo</t>
    </r>
    <r>
      <rPr>
        <sz val="11"/>
        <color theme="1"/>
        <rFont val="Verdana Pro"/>
        <family val="2"/>
      </rPr>
      <t xml:space="preserve"> e con i Criteri di Programmazione delle Risorse e svolge consultazioni con gli Stakeholders sia in Dipartimento, sia al TAVOLO PERMANENTE di Ateneo di CONSULTAZIONE delle PARTI INTERESSATE (API). </t>
    </r>
    <r>
      <rPr>
        <sz val="11"/>
        <rFont val="Verdana Pro"/>
        <family val="2"/>
      </rPr>
      <t xml:space="preserve">Nel caso il progetto formativo preveda il coinvolgimento di aree o SSD presenti in altri Dipartimenti, nella fase di riprogettazione del CdS sono consultati  i direttori e i docenti di area/SSD degli altri  Dipartimenti e la COMMISSIONE DIDATTICA DI ATENEO. </t>
    </r>
  </si>
  <si>
    <t>Ipotesi di modifica Ordinamento del CdS (documento di proposta)
Piano Strategico 
Linee guida Commissione Didattica 
Elenco degli stakeholder coinvolti
Eventuali richieste di coinvolgimento di altri SSD/Dipartimenti</t>
  </si>
  <si>
    <t xml:space="preserve">Linee guida CUN per la scrittura degli Ordinamenti Didattici
Linee guida PQA per la compilazione della SUA-CdS
Linee guida per la consultazione del Tavolo API
Documentazione delle precedenti consultazioni (se esistenti)
Documentazione interna dei Dipartimenti coinvolti
</t>
  </si>
  <si>
    <t>Verbali delle consultazioni 
Sintesi delle consultazioni per la Commissione Didattica di Ateneo</t>
  </si>
  <si>
    <t>Luglio - Ottobre</t>
  </si>
  <si>
    <t>PROGETTAZIONE CDS</t>
  </si>
  <si>
    <t>ISTITUZIONE NUOVO CDS</t>
  </si>
  <si>
    <t>GRUPPO DI PROGETTAZIONE DI CDS</t>
  </si>
  <si>
    <t>Il Gruppo di Progettazione predispone  il documento di progettazione del CdS e lo sottopone al Consiglio di Dipartimento</t>
  </si>
  <si>
    <t>15 gennaio anno x+1</t>
  </si>
  <si>
    <t>Documento di progettazione iniziale (sezione Analisi del contesto e motivazioni per
l’istituzione del CdS)</t>
  </si>
  <si>
    <t>Modello AVA3
Linee guida PQA per la compilazione del documento di progettazione</t>
  </si>
  <si>
    <t>Documento di progettazione (bozza) + allegati</t>
  </si>
  <si>
    <t>Ottobre</t>
  </si>
  <si>
    <t>DIPARTIMENTI</t>
  </si>
  <si>
    <t>Il Consiglio di Dipartimento delibera sulla proposta di istituzione/attivazione del nuovo CdS, che  sottopone agli Organi di Governo.</t>
  </si>
  <si>
    <t>Delibera sulla proposta di istituzione/attivazione del nuovo CdS</t>
  </si>
  <si>
    <t>Il Dipartimento invia all’ UFFOFAQ, PQA e Delegato alla didattica, le delibere, il Documento di Progettazione (in bozza) e l’Analisi di contesto relativi alla proposta di istituzione di nuovo CdS, a seguito della consultazione degli STAKEHOLDERS</t>
  </si>
  <si>
    <t>Delibere del Consiglio di Dipartimento; Documento di progettazione (bozza)</t>
  </si>
  <si>
    <t>a.a. x-1/x</t>
  </si>
  <si>
    <t>Ottobre anno precedente - Ottobre anno in corso</t>
  </si>
  <si>
    <t>VALUTAZIONE SISTEMA DI AQ DI ATENEO</t>
  </si>
  <si>
    <t>RELAZIONE</t>
  </si>
  <si>
    <t>NdV</t>
  </si>
  <si>
    <t xml:space="preserve">Il NdV redige la relazione annuale sullo stato di maturazione del sistema di AQ. Il NdV tiene conto anche del report annuale del PQA di autovalutazione del sistema di AQ. La Relazione è trasmessa, a cura dell'UFFOFAQ, al Rettore, ai Direttori di Dipartimento, al PQA e ai coordinatori dei CdS per la presa in carico </t>
  </si>
  <si>
    <t>Relazione annuale PQA + Allegati
Esiti audizioni 
Dati e Report statistici di Ateneo (Cruscotto della Didattica, elaborazioni UFFOFAQ, etc.) 
Indicatori di monitoraggio ANVUR
Documenti programmatici di Ateneo (PS, PIAO, Politiche di Ateneo e Programmazione, etc.)
Verbali OO.GG.
Relazione NdV anno precedente
Programma Triennale
Relazione di monitoraggio finale del Programma Triennale
Relazione sulla Performance + Allegati
Sintesi esiti Riesame di AQ di Ateneo
Bilancio d'esercizio 
Relazione NdV su bilancio 
Report VQR
Documenti di AQ CdS (SMA, RRAi, RRC, SUA-CdS)
Sintesi esiti OPIS
Documenti di AQ PhD (RRA-PhD, RRC-PhD,DPI-PHD, Scheda annuale PhD)
Docuementi di AQ RD/TM (SUA RD/TM)
Relazione Annuale Scu.Do
Piani Culturali
Banche dati (ESSE3, IRIS, U-GOV, ANS, PRO3, PROPER)
Documento di autovalutazione del SMVP</t>
  </si>
  <si>
    <t>Linee Guida ANVUR per la Relazione Annuale dei Nuclei di Valutazione 
D.M. del 14 ottobre 2021, n. 1154 
Modello AVA3
Manuale di AQ di Ateneo
Statuto e Regolamenti di Ateneo</t>
  </si>
  <si>
    <t>Relazioni Annuale del Nucleo di Valutazione di Ateneo ai fini del Sistema AVA + Allegati</t>
  </si>
  <si>
    <t>Settembre - Ottobre</t>
  </si>
  <si>
    <t>MONITORAGGIO, AUTOVALUTAZIONE E VALUTAZIONE CdS</t>
  </si>
  <si>
    <r>
      <t xml:space="preserve">MONITORAGGIO ESITI </t>
    </r>
    <r>
      <rPr>
        <b/>
        <sz val="10"/>
        <rFont val="Verdana Pro"/>
        <family val="2"/>
      </rPr>
      <t>A.A. PRECEDENTE</t>
    </r>
  </si>
  <si>
    <t>OPIS</t>
  </si>
  <si>
    <t xml:space="preserve">Ufficio Servizi Digitali per la Didattica (UFFSDD) </t>
  </si>
  <si>
    <t>L'UFFSDD  estrae  i dati i relativi alla rilevazione OPIS da Esse3 e li trasmette all’UFFOFAQ.</t>
  </si>
  <si>
    <t>ESSE3</t>
  </si>
  <si>
    <t>Dati OPIS a.a. X-1 (grezzi)</t>
  </si>
  <si>
    <t>INDIRIZZI, FORMAZIONE E IN-FORMAZIONE</t>
  </si>
  <si>
    <t>VALUTAZIONE CdS</t>
  </si>
  <si>
    <t>PQA</t>
  </si>
  <si>
    <t>Il PQA fornisce indirizzi per l’elaborazione delle Relazioni Annuali delle CPDS. Il PQA organizza incontri di in-formazione e formazionecon le CPDS</t>
  </si>
  <si>
    <t>Esiti Audit Relazioni CPDS anni precedenti</t>
  </si>
  <si>
    <t>Linee guida per la redazione della relazione annuale delle CPDS
Format per redazione della Relazione Annuale CPDS
Scheda per la "Verifica del recepimento dei rilievi della CPDS, NDV, PQA e sullo stato di attuazione delle azioni di milgioramento dei CdS"
Indicazioni operative PQA (in occasione di incontri congiunti)</t>
  </si>
  <si>
    <t>RIESAME</t>
  </si>
  <si>
    <t>AUTOVALUTAZIONE CdS</t>
  </si>
  <si>
    <t>GRUPPO DI RIESAME CDS</t>
  </si>
  <si>
    <t>I gruppi di Riesame commentano la SMA e redigono il RRC che sottopongono in bozza al PQA.</t>
  </si>
  <si>
    <t>Sintesi indicatori ANVUR
SMA (indicatori)
RRAi anni precedenti
RRC anni precedenti
Dati sintetici di ingresso, percorso e uscita elaborati sulla base dei dati interni 
Audit PQA commento SMA anno predente
Schema di RRC (ANVUR)</t>
  </si>
  <si>
    <t>SUA-CdS
Cruscotto della Didattca
Sintesi indicatori ANVUR
Cruscotto Indicatori ANVUR (PUQS)
Cruscotto OPIS
Linee guida PQA per la compilazione della SMA
Indicazioni operative PQA (in occasione di incontri congiunti)
Linee guida PQA per la compilazione del RRC</t>
  </si>
  <si>
    <t>SMA (bozza)
RRC (bozza)</t>
  </si>
  <si>
    <t>FORMAZIONE E IN-FORMAZIONE</t>
  </si>
  <si>
    <t>Il PQA organizza incontri di in-formazione e formazione con i gruppi di riesame</t>
  </si>
  <si>
    <t xml:space="preserve"> Esigenze formative rilevate dai CdS o dal PQA Esiti dei precedenti riesami e audit Documentazione dei CdS (SUACdS, Relazioni Annuali, verbali GR)</t>
  </si>
  <si>
    <t xml:space="preserve"> Linee guida ANVUR su riesame e autovalutazione Manuale operativo AQ di Ateneo Materiale didattico/formativo predisposto dal PQA (slide, dispense, ecc.)</t>
  </si>
  <si>
    <t>Indicazioni operative PQA
Verbali PQA</t>
  </si>
  <si>
    <r>
      <t xml:space="preserve">ELABORAZIONE E DIFFUSIONE DATI </t>
    </r>
    <r>
      <rPr>
        <b/>
        <sz val="10"/>
        <rFont val="Verdana Pro"/>
        <family val="2"/>
      </rPr>
      <t>(A.A. IN CORSO)</t>
    </r>
  </si>
  <si>
    <t>L'UFFSDD  chiude la rilevazione OPIS relativa all'A.A. IN CORSO, estrae  i dati definitivi  da Esse3 e li trasmette all’UFFOFAQ.</t>
  </si>
  <si>
    <t>Rilevazioni OPIS aperte durante l’A.A. in corso 
ESSE3</t>
  </si>
  <si>
    <t>Dati definitivi OPIS estratti da Esse3 
Report trasmesso all’UFFOFAQ</t>
  </si>
  <si>
    <t>a.a. x-1/x
a.a. x+1/x+2</t>
  </si>
  <si>
    <t xml:space="preserve">Novembre </t>
  </si>
  <si>
    <t xml:space="preserve">VERIFICHE </t>
  </si>
  <si>
    <t xml:space="preserve">UFFOFAQ - DELEGATO DIDATTICA </t>
  </si>
  <si>
    <t>Il Delegato alla Didattica e l’UFFOFAQ effettuano le verifiche degli indicatori di accreditamento iniziale in merito alla docenza e predispongono l’aggiornamento del documento Politiche di Ateneo e Programmazione da sottoporre agli OO.AA.</t>
  </si>
  <si>
    <t>Indicatori ANVUR di accreditamento iniziale 
Dati sulla docenza (elenchi docenti in servizio, carichi didattici, afferenze SSD)
Versione precedente del documento “Politiche di Ateneo e Programmazione”
Eventuali segnalazioni o richieste degli OO.AA.</t>
  </si>
  <si>
    <t xml:space="preserve">Linee guida ANVUR per l’accreditamento iniziale dei CdS
Banche dati interne su docenza e carichi didattici
</t>
  </si>
  <si>
    <t>Report di verifica degli indicatori di accreditamento iniziale (con eventuali criticità rilevate)
Documento aggiornato “Politiche di Ateneo e Programmazione”
Sintesi delle modifiche apportate da sottoporre agli OO.AA.</t>
  </si>
  <si>
    <t>Ottobre - Novembre</t>
  </si>
  <si>
    <t>UFFOFAQ (CRUSCOTTO OPIS)</t>
  </si>
  <si>
    <t xml:space="preserve">I dati relativi alle OPIS AA PRECEDENTE sono resi disponbili sul CRUSCOTTO OPIS in ambiente sharepoint in forma analitica per i dipartimenti, Coordinatori dei CdS, CPDS e PQA. I dati sono utilizzati ai fini della predisposizione del commento della SMA, del RRAi o RRC e per le relazioni delle CPDS
</t>
  </si>
  <si>
    <t>Dati grezzi OPIS a.a. X1
Eventuali report statistici pregressi</t>
  </si>
  <si>
    <t>Dati OPIS analitici pubblicati su Cruscotto OPIS (SharePoint)
Notifica di avvenuta pubblicazione ai destinatari (Dipartimenti, CdS, CPDS, PQA)</t>
  </si>
  <si>
    <t>ottobre-novembre</t>
  </si>
  <si>
    <t xml:space="preserve"> i dati DEFINITIVI  della rilevazione  A.A. IN CORSO sono resi disponbili sul CRUSCOTTO OPIS in ambiente sharepoint in forma analitica per i dipartimenti, Coordinatori dei CdS, CPDS e PQA  
</t>
  </si>
  <si>
    <t>Dati definitivi estratti da Esse3 e trasmessi dall’Ufficio Servizi Digitali per la Didattica (UFFSDD) 
Eventuali correzioni o integrazioni ricevute</t>
  </si>
  <si>
    <t xml:space="preserve"> Dati definitivi della rilevazione OPIS disponibili e accessibili sul Cruscotto OPIS in SharePoint per Dipartimenti, Coordinatori CdS, CPDS e PQA</t>
  </si>
  <si>
    <t>Novembre</t>
  </si>
  <si>
    <t>SA-CDA</t>
  </si>
  <si>
    <t xml:space="preserve">Adozione documento "Politiche di Ateneo e Programmazione"  e definizione crteri per offerta formativa e per attivazione nuovi CdS </t>
  </si>
  <si>
    <t>Bozza del documento "Politiche di Ateneo e Programmazione" 
Piano Strategico
Normativa nazionale e linee guida ministeriali (MUR/ANVUR) su offerta formativa e attivazione CdS
Parere della Commissione Didattica su criteri</t>
  </si>
  <si>
    <t xml:space="preserve">Documento adottato "Politiche di Ateneo e Programmazione" (versione definitiva approvata)
Delibera di adozione OO.GG.
Criteri ufficiali per l’offerta formativa e per l’attivazione di nuovi CdS
</t>
  </si>
  <si>
    <t>DIRETTORI DI DIPARTIMENTO – COMMISSIONE DIDATTICA DI ATENEO (per le discipline comuni)</t>
  </si>
  <si>
    <t>Trasmettono ai singoli docenti in forma analitica l’esito definitivo della OPIS relativa all'A.A. IN CORSO. (trasmissione della cheda pdf relativa all’insegnamento tenuto dal docente). Relativamente alle discipline comuni la trasmissione delle Schede è a cura della Commissione Didattica di Ateneo</t>
  </si>
  <si>
    <t>Dati definitivi OPIS pubblicati sul Cruscotto OPIS 
Schede PDF generate per ciascun insegnamento/docente</t>
  </si>
  <si>
    <t xml:space="preserve"> Schede PDF con esito definitivo OPIS trasmesse ai singoli docenti </t>
  </si>
  <si>
    <t>Giugno  - Novembre</t>
  </si>
  <si>
    <t>Il Gruppo di Gestione del CdSsottopone la versione sin qui definita del progetto di modifica al Consiglio del CdS (o al Consiglio di Dipartimento) e, nel caso di  coinvolgimento di più aree o SSD presenti in altri Dipartimenti, alla  COMMISSIONE DIDATTICA DI ATENEO, da cui desume la versione definitiva della modifica di Ordinamento</t>
  </si>
  <si>
    <t>Versione provvisoria del progetto di modifica di ordinamento
Eventuali pareri o osservazioni raccolti nelle fasi precedenti
Documentazione di supporto (relazioni, verbali, motivazioni della modifica)</t>
  </si>
  <si>
    <t xml:space="preserve">Verbale del Consiglio del CdS / Consiglio di Dipartimento
Parere della Commissione Didattica di Ateneo (se coinvolta)
Versione definitiva del progetto di modifica di ordinamento
</t>
  </si>
  <si>
    <t>PQA – UFFOFAQ</t>
  </si>
  <si>
    <t>Il PQA con l'UFFOFAQ effettua la ricognizione dell'offerta formativa per l'a.a. successivo, vagliando le proposte di nuova istituzione e/o repliche in altra sede di CdS, nonchè eventuali proposte di modifica di ordinamento.   ed  eventuale  parallela  disattivazione  di CdS che sottopone agli OO.AA e modifiche ordinamentali.</t>
  </si>
  <si>
    <t>proposte di nuova istituzione e/o repliche in altra sede di CdS; proposte di modifica SUA-CdS (RAD); Linee-guida per aggiornamento dell'OF (commissione didattica); PS</t>
  </si>
  <si>
    <t>Manuale delle procedure di accreditamento ANVUR; LINEE GUIDA Anvur PER LA PROGETTAZIONE IN QUALITÀ DEI CORSI DI STUDIO DI
NUOVA ISTITUZIONE; Linee guida CUN per la scrittura degli Ordinamenti Didattici</t>
  </si>
  <si>
    <t>Verbale PQA (parere)</t>
  </si>
  <si>
    <t>COMMISSIONE DIDATTICA DI ATENEO</t>
  </si>
  <si>
    <r>
      <t>La commissione didattica di Ateneo  valuta le proposte progettuali e propone agli OO.AA. quelle da avviare alla progettazone di dettaglio, verificando la coerenza delle nuove istituzioni con la pianificazione strategica e con  il documento “Politiche di Ateneo e programmazione”</t>
    </r>
    <r>
      <rPr>
        <b/>
        <sz val="11"/>
        <color rgb="FF000000"/>
        <rFont val="Verdana Pro"/>
        <family val="2"/>
      </rPr>
      <t xml:space="preserve"> </t>
    </r>
  </si>
  <si>
    <t>proposte di nuova istituzione e/o repliche in altra sede di CdS; proposte di modifica SUA-CdS (RAD); Linee-guida per aggiornamento dell'OF (commissione didattica); PS; documento “Politiche di Ateneo e programmazione”</t>
  </si>
  <si>
    <t>Verbale (parere)</t>
  </si>
  <si>
    <t>Effettuano attività di auditing sulle SMA e sul RRC secondo format adottati dal PQA, i cui esiti che sono trasmessi ai Direttori di Dipartimento, ai Coordinatori dei CdS e al Rettore.</t>
  </si>
  <si>
    <t>format audit SMA
format audit RRC</t>
  </si>
  <si>
    <t>Esiti Audit SMA
Esiti Audit RRC</t>
  </si>
  <si>
    <t>Il Gruppo di Gestione del CdS, sulla base delle consultazioni degli Stakeholder, e sentito con il Direttore di Dipartimento e  il Consiglio del CdS, sottopone al Dipartimento la proposta di modifica di ordinamento per l’anno accademico successivo.</t>
  </si>
  <si>
    <t>Esiti delle consultazioni con gli Stakeholder (verbali, report, sintesi)
Parere del Direttore di Dipartimento
Parere del Consiglio del CdS
Bozza della proposta di modifica di ordinamento
Documentazione di supporto (analisi, motivazioni, relazioni tecniche)</t>
  </si>
  <si>
    <t>Proposta di modifica di ordinamento da sottoporre al Dipartimento
Verbale/sintesi delle consultazioni e dei pareri acquisiti
Eventuali allegati tecnici o relazioni illustrative</t>
  </si>
  <si>
    <t>Luglio-Novembre</t>
  </si>
  <si>
    <t>RELAZIONI CPDS</t>
  </si>
  <si>
    <t>CPDS</t>
  </si>
  <si>
    <t>Le CPDS redigono le Relazioni sui CdS, secondo il format e gli indirizzi del PQA contemplando gli eventuali rilievi del Nucleo formulati nella Relazione Annuale, e le inviano al PQA.</t>
  </si>
  <si>
    <t xml:space="preserve">
Verbali incontri PQA-CPDS
Documenti di AQ dei CdS (SMA, RRAi, RRC, SUA-CdS)
Sintesi indicatori ANVUR
Report statistici sui dati di ingresso, e percorso ed uscita dei CdS
Esiti audit PQA Relazione Annuale CPDS dell'anno precendente
Esiti OPIS</t>
  </si>
  <si>
    <t>Relazione Annuale CPDS (bozza)
Verbale CPDS</t>
  </si>
  <si>
    <t>I Dipartimenti inviano all’UFFOFAQ le comunicazioni / delibere relative alla proposta di modifica degli ordinamenti per i CdS accreditati l’A.A. precedente.</t>
  </si>
  <si>
    <t xml:space="preserve">Proposte di modifica quadri RAD SUA-CdS
Delibere degli organi dipartimentali (Consiglio di Dipartimento, Commissione Didattica, ecc.) 
</t>
  </si>
  <si>
    <t xml:space="preserve"> Comunicazioni inviate all’UFFOFAQ 
Delibere e documentazione trasmessa (verbali, allegati)</t>
  </si>
  <si>
    <t>VERIFICHE</t>
  </si>
  <si>
    <t>UFFOFAQ</t>
  </si>
  <si>
    <t>Verifica ex-post docenza CdS accreditati A.A. precedente</t>
  </si>
  <si>
    <t>Documentazione didattica e di insegnamento erogato (registro lezioni, ecc.) 
Scheda SUA-CdS e sezioni rilevanti</t>
  </si>
  <si>
    <t xml:space="preserve"> Report di verifica expost sulla docenza dei CdS Eventuali segnalazioni di non conformità o conferme di conformità</t>
  </si>
  <si>
    <t>SA – CDA - PQA</t>
  </si>
  <si>
    <t xml:space="preserve">Individuano le proposte progettuali da avviare alla progettazione di dettaglio, verificando la coerenza delle nuove istituzioni con la pianificazione strategica e con  il documento “Politiche di Ateneo e programmazione” </t>
  </si>
  <si>
    <t xml:space="preserve">parere commissione didattica; parere PQA; documenti di progettazione + allegati; PS; documento “Politiche di Ateneo e programmazione” </t>
  </si>
  <si>
    <t>Verbale</t>
  </si>
  <si>
    <t>Giugno - Novembre</t>
  </si>
  <si>
    <t>ANALISI SUA-CDS</t>
  </si>
  <si>
    <t xml:space="preserve">Le CPDS valutano per gli aspetti di propria competenza, le SUA-CDS. L’esito è riportato nell'apposita sezione delle  Relazioni annuali. </t>
  </si>
  <si>
    <t>SUA-CdS</t>
  </si>
  <si>
    <t>PRESA IN CARICO OO.GG.</t>
  </si>
  <si>
    <t>RETTORE - DG - DIRETTORI DI DIPARTIMENTO - COORDINATORI CDS</t>
  </si>
  <si>
    <t>La Relazione del NdV sul sistema AVA (completa di ogni sezione) viene trasmessa al Rettore e al DG, ai Direttori di Dipartimento, ai coordinatori di CdS, al PQA,  e costituisce un apposito punto di discussione di Senato Accademico e Consiglio di Amministrazione che, nel prendere atto delle risultanze, attivano i correttivi suggeriti dal NdV. La Relazione del NdV costiuisce apposito punto all'odg, altresì, dei Consigli di Dipartimento e dei Consigli di CdS, per quanto di competenza dei Dipartimenti e dei CdS,   per la presa in carico delle segnalazioni e delle criticità evidenziate e per l'adozione di interventi correttivi.</t>
  </si>
  <si>
    <t xml:space="preserve">Istruttoria UFFOFAQ </t>
  </si>
  <si>
    <t>Verbali OO.GG. 
Verbali Consigli di Dipartimento
Verbali Consigli di CdS</t>
  </si>
  <si>
    <t>PRESA IN CARICO  OO.GG.</t>
  </si>
  <si>
    <t>AUTOVALUTAZIONE SISTEMA DI AQ DI ATENEO</t>
  </si>
  <si>
    <t>La Relazione annuale del PQA costituisce apposito punto all'odg del SA, del CDA,  dei Consigli di Dipartimento, delle CPDS e dei Consigli di CdS, per la presa in carico delle segnalazioni e delle criticità evidenziate dal PQA e per l'adozione di interventi correttivi.</t>
  </si>
  <si>
    <t>Relazione Annuale di Autovalutazione del Sistema di AQ + Allegati</t>
  </si>
  <si>
    <t>Verbali OO.GG. 
Verbali Consigli di Dipartimento
Verbali Consigli di CdS
Verbali CPDS</t>
  </si>
  <si>
    <t>Dicembre</t>
  </si>
  <si>
    <r>
      <t xml:space="preserve">SOMMINISTRAZIONE </t>
    </r>
    <r>
      <rPr>
        <b/>
        <sz val="10"/>
        <rFont val="Verdana Pro"/>
        <family val="2"/>
      </rPr>
      <t>(A.A. IN CORSO)</t>
    </r>
  </si>
  <si>
    <t>avvia la somministrazione on line dei questionari OPIS relativa al I SEMESTRE A.A. IN CORSO.</t>
  </si>
  <si>
    <t>Comunicazione UFFOFAQ (date apertura-chiusura indagine)</t>
  </si>
  <si>
    <t>Questionari OPIS</t>
  </si>
  <si>
    <t>L’UFFOFAQ inserisce le nuove SCHEDE SUA-CDS nella banca dati ministeriale e abilita i Direttori dei Dipartimenti ad accedere alle SUA-CDS di rispettiva competenza.</t>
  </si>
  <si>
    <t>SUA-CdS modificate</t>
  </si>
  <si>
    <t>L’UFFOFAQ abilita i Direttori dei Dipartimenti ad accedere alle SUA-CdS di rispettiva competenza, in modalità di “aggiorna SUA” o “richiesta modifica”.</t>
  </si>
  <si>
    <t>Comunicazione di avvenuta abilitazione ai Direttori di Dipartimento interessati</t>
  </si>
  <si>
    <r>
      <t xml:space="preserve">AZIONI DI SENISBILIZZAZIONE </t>
    </r>
    <r>
      <rPr>
        <b/>
        <sz val="10"/>
        <rFont val="Verdana Pro"/>
        <family val="2"/>
      </rPr>
      <t>(A.A. IN CORSO)</t>
    </r>
  </si>
  <si>
    <t>RETTORE -PQA</t>
  </si>
  <si>
    <r>
      <t>Comunicazioni su sito web, canali social per sensibilizzare studenti e docenti e pubblicizzare l’evento “</t>
    </r>
    <r>
      <rPr>
        <i/>
        <sz val="11"/>
        <rFont val="Verdana Pro"/>
        <family val="2"/>
      </rPr>
      <t>opinion week</t>
    </r>
    <r>
      <rPr>
        <sz val="11"/>
        <rFont val="Verdana Pro"/>
        <family val="2"/>
      </rPr>
      <t>”</t>
    </r>
  </si>
  <si>
    <t>Calendario “opinion week” 
Materiali informativi sull’evento (es. locandine, grafiche, testi promozionali) 
Indicazioni operative da PQA/Ufficio comunicazione</t>
  </si>
  <si>
    <t>Comunicazioni su sito web di Ateneo 
Post pubblicati sui canali social ufficiali 
Eventuali newsletter inviate a studenti/docenti</t>
  </si>
  <si>
    <t>CPDS, Coordinatori CDS, Rapp. STUD</t>
  </si>
  <si>
    <r>
      <t>Azioni di sensibilizzazione a llivello di CdS  per sensibilizzare studenti e docenti e pubblicizzare l’evento “</t>
    </r>
    <r>
      <rPr>
        <i/>
        <sz val="11"/>
        <rFont val="Verdana Pro"/>
        <family val="2"/>
      </rPr>
      <t>opinion week</t>
    </r>
    <r>
      <rPr>
        <sz val="11"/>
        <rFont val="Verdana Pro"/>
        <family val="2"/>
      </rPr>
      <t>”</t>
    </r>
  </si>
  <si>
    <t xml:space="preserve">Materiali informativi forniti da Ateneo/PQA (locandine, testi, grafiche)
Calendario “opinion week” 
Indicazioni operative da PQA </t>
  </si>
  <si>
    <t xml:space="preserve">Comunicazioni inviate a studenti e docenti (email, avvisi in aula, ecc.) 
</t>
  </si>
  <si>
    <t>COORDINATORI CDS - COMMISSIONE DIDATTICA DI ATENEO (per le discipline comuni)</t>
  </si>
  <si>
    <t>svolgono azioni di sensibilizzazione e di informazione sul sistema di AQ agli studenti in aula in occasione della somministrazione dei questionari OPIS.</t>
  </si>
  <si>
    <t xml:space="preserve">Materiali informativi predisposti da Ateneo/PQA (slide, testi esplicativi, etc.)
Calendario somministrazione OPIS 
Indicazioni operative da PQA </t>
  </si>
  <si>
    <t>Eventuali report sintetici sulle attività di sensibilizzazione effettuate</t>
  </si>
  <si>
    <t xml:space="preserve">STUDENTI – DOCENTI </t>
  </si>
  <si>
    <r>
      <t xml:space="preserve">I docenti sospendono 10 minuti la lezione per consentire agli studenti la compilazione del questionario per tutta </t>
    </r>
    <r>
      <rPr>
        <i/>
        <sz val="11"/>
        <rFont val="Verdana Pro"/>
        <family val="2"/>
      </rPr>
      <t>la opinion week</t>
    </r>
    <r>
      <rPr>
        <sz val="11"/>
        <rFont val="Verdana Pro"/>
        <family val="2"/>
      </rPr>
      <t xml:space="preserve">. Gli studenti compilano il Questionario Scheda 1 in aula </t>
    </r>
  </si>
  <si>
    <t xml:space="preserve">Calendario “opinion week” 
Accesso al questionario OPIS (ESSE3) </t>
  </si>
  <si>
    <t>Indicazioni per la compilazione del questionario OPIS</t>
  </si>
  <si>
    <t xml:space="preserve"> Questionari OPIS compilati dagli studenti </t>
  </si>
  <si>
    <r>
      <t xml:space="preserve">OPIS- ELABORAZIONE E DIFFUSIONE DATI </t>
    </r>
    <r>
      <rPr>
        <b/>
        <sz val="10"/>
        <rFont val="Verdana Pro"/>
        <family val="2"/>
      </rPr>
      <t>(A.A. IN CORSO)</t>
    </r>
  </si>
  <si>
    <t>Dati grezzi OPIS raccolti tramite Esse3 
Eventuali richieste/indicazioni da Ufficio Supporto UFFOFAQ</t>
  </si>
  <si>
    <t>Format di trasmissione dati (es. template Excel, CSV)</t>
  </si>
  <si>
    <t>File dati OPIS estratti da Esse3 
Trasmissione dei dati all’UFFOFAQ (email/caricamento su repository condiviso)</t>
  </si>
  <si>
    <t>Novembre - Dicembre</t>
  </si>
  <si>
    <t>CONSIGLIO DI DIPARTIMENTO</t>
  </si>
  <si>
    <t>Il Coordinatore CdS sottopone al Consiglio di Dipartimento il nuovo Ordinamento (Scheda SUA-CDS - Sezione RAD)</t>
  </si>
  <si>
    <t>Nuovo Ordinamento (Scheda SUA-CdS  Sezione RAD) 
Eventuali parere della Commissione Didattica 
Documentazione di supporto (relazioni, allegati tecnici)</t>
  </si>
  <si>
    <t>Linee guida PQA per la compilazione della SUA-CdS
Guida alla scrittura degli Ordinamenti Didattici (CUN)</t>
  </si>
  <si>
    <t>Delibera del Consiglio di Dipartimento sull’approvazione del nuovo Ordinamento
Eventuali osservazioni o richieste di integrazione</t>
  </si>
  <si>
    <r>
      <t xml:space="preserve"> i dati della rilevazione in aula </t>
    </r>
    <r>
      <rPr>
        <i/>
        <sz val="11"/>
        <rFont val="Verdana Pro"/>
        <family val="2"/>
      </rPr>
      <t>opinion week</t>
    </r>
    <r>
      <rPr>
        <sz val="11"/>
        <rFont val="Verdana Pro"/>
        <family val="2"/>
      </rPr>
      <t xml:space="preserve"> del I semestre A.A. IN CORSO sono resi disponbili sul CRUSCOTTO OPIS in ambiente sharepoint in forma analitica per i dipartimenti, Coordinatori dei CdS, CPDS e PQA  
</t>
    </r>
  </si>
  <si>
    <t>Dati OPIS estratti da Esse3 (relativi al I semestre A.A. in corso) 
Eventuali specifiche di aggregazione/analisi richieste da Dipartimenti o CdS</t>
  </si>
  <si>
    <t>Dati OPIS I semestre A.A. in corso pubblicati su Cruscotto OPIS (SharePoint) 
Notifica di avvenuta pubblicazione ai destinatari (Dipartimenti, CdS, CPDS, PQA)</t>
  </si>
  <si>
    <t>CdS</t>
  </si>
  <si>
    <t>Emendano le SMA i il RRC tenendo conto dei rilievi del PQA e sottopongono i documenti al Consiglio di Corso di Studio. I CdS propongono l’approvazione del solo RRC ai rispettivi Consigli di Dipartimento.  Le SMA approvate sono caricate sui siti sharepoint di ciascun CdS nelle cartelle “RR”</t>
  </si>
  <si>
    <t>SMA (definitivo)
RRC (definitivo)
Verbale di approvazione del Consiglio di CdS</t>
  </si>
  <si>
    <t>AUDITING CPDS</t>
  </si>
  <si>
    <t>Effettuano attività di auditing delle Relazioni delle CPDS secondo format adottati dal PQA, i cui esiti che sono trasmessi alle CPDS e al Rettore</t>
  </si>
  <si>
    <t>Relazioni CPDS</t>
  </si>
  <si>
    <t xml:space="preserve">format audit Relazione CPDS
</t>
  </si>
  <si>
    <t xml:space="preserve">Esiti Audit Relazione CPDS
</t>
  </si>
  <si>
    <t>Compilazione Scheda SUA-CDS (Sezione RAD) da parte dei CDS di nuova istituzione.</t>
  </si>
  <si>
    <t xml:space="preserve">documenti di progettazione; verbali API; </t>
  </si>
  <si>
    <t>Linee guida PQA per la compilazione della SUA CdS; Linee guida CUN per la scrittura degli oridinamenti didattici</t>
  </si>
  <si>
    <t>SUA-CdS (quadri RAD)</t>
  </si>
  <si>
    <t xml:space="preserve">Dicembre </t>
  </si>
  <si>
    <t>Trasmettono ai singoli docenti in forma analitica l’esito della rilevazione in aula della opinion week del I semestre A.A. IN CORSO. (trasmissione della Scheda pdf relativa all’insegnamento tenuto dal docente). Relativamente alle discipline comuni la trasmissione delle Schede è a cura della Commissione Didattica di Ateneo</t>
  </si>
  <si>
    <t xml:space="preserve">Esiti della rilevazione OPIS per ciascun insegnamento </t>
  </si>
  <si>
    <t xml:space="preserve"> Comunicazioni inviate ai docenti con allegata la Scheda PDF relativa al proprio insegnamento </t>
  </si>
  <si>
    <t>APPROVAZIONE RIESAME</t>
  </si>
  <si>
    <t>I Consigli di Dipartimento approvano la versione definitiva del RRC. Il RRC approvati sono caricate sui siti sharepoint di ciascun CdS nelle cartelle “RR”</t>
  </si>
  <si>
    <t xml:space="preserve">
RRC (definitivo)
Verbale di approvazione del Consiglio di CdS</t>
  </si>
  <si>
    <t>Verbale di approvazione del Consiglio di Dipartimento</t>
  </si>
  <si>
    <t>Le CPDS revisionano le Relazioni sulla base dell’audit del sono trasmesse, attraverso il caricamento sui siti sharepoint dei CdS, al NDV, al PQA, al Rettore.</t>
  </si>
  <si>
    <t>Relazione CPDS (definitivo)</t>
  </si>
  <si>
    <t>Gennaio</t>
  </si>
  <si>
    <t>L’UFFOFAQ verifica l’ordinamento e istruisce le pratiche per SA, CdA .
Nel caso in cui le verifiche non siano positive chiede ai CdS di effettuare le opportune integrazioni</t>
  </si>
  <si>
    <t xml:space="preserve">Schede SUA-CdS (RAD)
Delibere e documentazione trasmessa dai Dipartimenti </t>
  </si>
  <si>
    <t>Eventuali richieste di integrazione inviate ai CdS
SUA-CdS allegate all’istruttoria</t>
  </si>
  <si>
    <t>ISTRUTTORIA</t>
  </si>
  <si>
    <t xml:space="preserve"> L’UFFOFAQ istruisce le pratiche per SA, CdA, PQA, Nucleo e CURC </t>
  </si>
  <si>
    <t>Dicembre - Gennaio</t>
  </si>
  <si>
    <t>PARERE</t>
  </si>
  <si>
    <t xml:space="preserve">NdV </t>
  </si>
  <si>
    <t>Il Nucleo esprime parere  in merito alla nuova istituzione</t>
  </si>
  <si>
    <t>SUA-CdS (quadri RAD); documento di progettazione + allegati</t>
  </si>
  <si>
    <t>Linee guida ANVUR per l’accreditamento iniziale dei CdS
Protocollo di valutazione dei CdS</t>
  </si>
  <si>
    <t>Verbale (parere NdV)</t>
  </si>
  <si>
    <t xml:space="preserve">CURC </t>
  </si>
  <si>
    <t>Esprime parere vincolante in merito all’istituzione del CdS</t>
  </si>
  <si>
    <t xml:space="preserve">Linee guida ANVUR per l’accreditamento iniziale dei CdS
</t>
  </si>
  <si>
    <t>Verbale (parere CURC)</t>
  </si>
  <si>
    <t>APPROVAZIONE</t>
  </si>
  <si>
    <t xml:space="preserve">SA – CDA </t>
  </si>
  <si>
    <t>Gli Organi deliberano in merito alle nuove istituzioni.</t>
  </si>
  <si>
    <t>SUA-CdS (quadri RAD); documento di progettazione + allegati; parere NdV; parere CURC</t>
  </si>
  <si>
    <t xml:space="preserve">Verbale </t>
  </si>
  <si>
    <t>COORDINATORI CDS - DOCENTI</t>
  </si>
  <si>
    <r>
      <t xml:space="preserve">Il coordinatore del CdS e/o i singoli Docenti alla ripresa delle attività didattiche avviano un   momento   di   confronto   con   gli   studenti   sui   risultati   della   rilevazione dell’opinione degli studenti relativi al corso oggetto di valutazione nella </t>
    </r>
    <r>
      <rPr>
        <i/>
        <sz val="11"/>
        <rFont val="Verdana Pro"/>
        <family val="2"/>
      </rPr>
      <t>opinion week</t>
    </r>
    <r>
      <rPr>
        <sz val="11"/>
        <rFont val="Verdana Pro"/>
        <family val="2"/>
      </rPr>
      <t>.</t>
    </r>
  </si>
  <si>
    <t>Esiti della rilevazione OPIS (schede PDF) 
Sintesi dei punti di forza e criticità emersi</t>
  </si>
  <si>
    <t>Evidenze del confronto svolto (es. verbale sintetico) 
Eventuali proposte di miglioramento raccolte dagli studenti</t>
  </si>
  <si>
    <t>CHIUSURA SUA CDS</t>
  </si>
  <si>
    <t>Chiusura definitiva delle Schede SUA-CDS nella banca dati ministeriale e sottomissione proposta al CUN</t>
  </si>
  <si>
    <t>Richiesta al CUN</t>
  </si>
  <si>
    <t>Compilazione Scheda SUA-CdS (sezione RAD) e approvazione da parte del Consiglio di Dipartimento. Trasmissione delibere all’UFFOFAQ.</t>
  </si>
  <si>
    <t xml:space="preserve">Proposte dal CdS di modifica/aggiornamento ordinamento  
</t>
  </si>
  <si>
    <t>Scheda SUA-CdS (sezione RAD) compilata e approvata 
Delibera del Consiglio di Dipartimento 
Trasmissione della documentazione all’UFFOFAQ</t>
  </si>
  <si>
    <t xml:space="preserve">SA – CDA – NdV </t>
  </si>
  <si>
    <t>Gli Organi deliberano in merito alle modifiche di ordinamento.</t>
  </si>
  <si>
    <t>Istruttoria UFFOFAQ
Scheda SUA-CdS (RAD) aggiornata, 
Delibere dei Dipartimenti
Parere del Consiglio degli Studenti</t>
  </si>
  <si>
    <t>Statuto</t>
  </si>
  <si>
    <t>Delibera di SA e CdA sulle modifiche di ordinamento 
Comunicazione dell’esito agli uffici e ai Dipartimenti interessati</t>
  </si>
  <si>
    <t>SUPPORTO ALLA GESTIONE</t>
  </si>
  <si>
    <t>Ufficio Servizi Digitali per la Didattica (UFFSDD) - Ufficio Offerta Formativa e Assicurazione della Qualità (UFFOFAQ)</t>
  </si>
  <si>
    <t>Attivazione in ESSE3 dei nuovi CDS: 
a) L’UFFSSD configura il nuovo anno accademico e al termine delle operazioni dell’UFFOFAQ attribuisce il codice ANS al CdS
b) L’UFFOFAQ crea il CdS, l’ordinamento didattico, I regolamenti di percorso in ESSE3</t>
  </si>
  <si>
    <t xml:space="preserve">Delibere di attivazione dei nuovi CdS Scheda 
SUA-CdS approvata 
Ordinamento didattico e regolamenti di percorso </t>
  </si>
  <si>
    <t>Offerta Formativa aggiornata in ESSE3
Comunicazione di avvenuta attivazione agli uffici/dipartimenti interessati</t>
  </si>
  <si>
    <t xml:space="preserve">AGGIORNAMENTO SCHEDE SUACDS  </t>
  </si>
  <si>
    <t>Delibere affidamenti a titolo oneroso (supplenze e contratti) per la copertura degli insegnamenti ancora vacanti del II semestre dell'a.a. in corso. I Dipartimenti comunicano all’UFFOFAQ eventuali sostituzioni di docenti di riferimento.</t>
  </si>
  <si>
    <t xml:space="preserve">Proposte di affidamento incarichi 
Regolamenti e criteri di Ateneo/Dipartimento per affidamenti e supplenze
</t>
  </si>
  <si>
    <t>Delibere di affidamento (supplenze e contratti) approvate dal Consiglio di Dipartimento
Comunicazione ufficiale all’UFFOFAQ delle sostituzioni di docenti di riferimento
Aggiornamento degli elenchi docenti e insegnamenti per il II semestre</t>
  </si>
  <si>
    <t>AUTOVALUTAZIONE Cds</t>
  </si>
  <si>
    <t>I GdR/GdG dei CdS redigono i RRAi che sottopongono in bozza al PQA.</t>
  </si>
  <si>
    <t xml:space="preserve">SMA
Relazione CPDS
Relazione annuale NdV
Esiti OPIS
RRC </t>
  </si>
  <si>
    <t>format RRAi
Indicazioni operative PQA (in occasione di incontri congiunti)</t>
  </si>
  <si>
    <t>RRAi (bozza)</t>
  </si>
  <si>
    <t>TRASMISSIONE RELAZIONI CPDS</t>
  </si>
  <si>
    <t>L’UFFOFAQ carica nella banca dati SUA-CdS le Relazioni delle CPDS e le invia al Nucleo e al PQA.</t>
  </si>
  <si>
    <t xml:space="preserve">Relazioni CPDS </t>
  </si>
  <si>
    <t xml:space="preserve">SUA-CdS
</t>
  </si>
  <si>
    <t>CARICAMENTO E PUBBLICAZIONE RIESAME</t>
  </si>
  <si>
    <t>DIRETTORI DI DIPARTIMENTO  - UFFOFAQ</t>
  </si>
  <si>
    <t>Le SMA sono caricate a cura dei Direttori di Dipartimento nella banca dati SUA-CDS.
Le SMA e il RRC sono tempestivamente pubblicati nei siti web dei CdS a cura dell’UFFOFAQ</t>
  </si>
  <si>
    <t xml:space="preserve">SMA di tutti i CdS afferenti al medesimo Dipartimento
RRC </t>
  </si>
  <si>
    <t>SUA-CdS
Sito web istituzionale</t>
  </si>
  <si>
    <t>AGGIORNAMENTO QUADRI SUA-CdS</t>
  </si>
  <si>
    <t>Caricamento Offerta Formativa Esse3.
Completamento Scheda SUA-CDS - altre sezioni.</t>
  </si>
  <si>
    <t>Regolamenti didattici dei CdS 
Schede d'insegnamento</t>
  </si>
  <si>
    <t>Febbraio</t>
  </si>
  <si>
    <t>ATTIVAZIONE</t>
  </si>
  <si>
    <t xml:space="preserve">I Consigli di Dipartimento, acquisito il parere favorevole del CUN, definiscono l’Offerta programmata (Manifesti) e deliberano le coperture degli insegnamenti, quindi, individuano i docenti di riferimento. I Dipartimenti trasmettono le relative delibere unitamente ai regolamenti didattici dei CdS, al Delegato alla Didattica, all’Ufficio Supporto di AQ per l’istruttoria delle pratiche in SA, CdA e NVA  </t>
  </si>
  <si>
    <t>Parere favorevole del CUN 
Manifesti
Regolamenti didattici dei CdS 
Elenco insegnamenti e docenti di riferimento 
Delibere delle Commissioni Didattiche (se previste)</t>
  </si>
  <si>
    <t xml:space="preserve">Linee guida di Ateneo per la definizione dell’Offerta formativa (Commissione Didattica)
</t>
  </si>
  <si>
    <t>Delibere di approvazione Offerta programmata e coperture insegnamenti 
Elenco docenti di riferimento 
Regolamenti didattici trasmessi 
Comunicazione ufficiale al Delegato alla Didattica e all’UFFOFAQ</t>
  </si>
  <si>
    <t>La CPDS esprime parere sulla proposta di attivazione del CdS</t>
  </si>
  <si>
    <t xml:space="preserve">Proposta di attivazione del CdS (Scheda SUA-CdS, ordinamento, regolamenti, ecc.) 
Altra documentazione trasmessa dal Dipartimento </t>
  </si>
  <si>
    <t xml:space="preserve">Parere formale della CPDS (verbale) 
</t>
  </si>
  <si>
    <t>CONSIGLIO DEGLI STUDENTI</t>
  </si>
  <si>
    <t>Il Consiglio degli Studenti esprime parere sulla proposta di attivazione del CdS</t>
  </si>
  <si>
    <t>Proposta di attivazione del CdS (Scheda SUA-CdS, ordinamento, regolamenti, ecc.) 
Altra documentazione trasmessa dal Dipartimento</t>
  </si>
  <si>
    <t xml:space="preserve"> Parere formale del Consiglio degli Studenti (verbale)</t>
  </si>
  <si>
    <t xml:space="preserve">Febbraio </t>
  </si>
  <si>
    <t>INPUT</t>
  </si>
  <si>
    <t>Verifiche indicatori di accreditamento iniziale e periodico di tutti i CdS ex DM n.1154/2021 e ss.mm.ii. 
Aggiornamento documento Politiche di Ateneo e Programmazione.</t>
  </si>
  <si>
    <t>Indicatori di accreditamento ANVUR
Documento "Politiche di Ateneo e Programmazione" precedenti</t>
  </si>
  <si>
    <t>Sintesi Indicatori ANVUR
Documento aggiornato “Politiche di Ateneo e Programmazione”</t>
  </si>
  <si>
    <t>Chiusura definitiva delle Schede SUA-CDS nella banca dati ministeriale e sottomissione al CUN dell’Ordinamento</t>
  </si>
  <si>
    <t xml:space="preserve">Schede SUACdS complete e approvate 
Delibere di approvazione degli organi competenti (SA, CdA) </t>
  </si>
  <si>
    <t>Schede SUACdS chiuse nella banca dati ministeriale 
Ordinamento sottomesso al CUN 
Ricevuta di avvenuta sottomissione e chiusura</t>
  </si>
  <si>
    <t>Upload docenti-insegnamenti per la Scheda SUA-CDS - Sezione Amministrazione (didattica erogata). 
Disabilita i Dipartimenti e stampa le Schede SUA-CDS complete da allegare all’istruttoria per NdV e commissione didattica</t>
  </si>
  <si>
    <t>Elenco docenti e insegnamenti assegnati
Eventuali richieste di aggiornamento o correzione</t>
  </si>
  <si>
    <t>Upload completato dei dati docenti insegnamenti nella SUA-CdS
Schede SUA-CdS complete stampate e allegate all’istruttoria per NdV e Commissione Didattica</t>
  </si>
  <si>
    <t>GESTIONE PERSONALE</t>
  </si>
  <si>
    <t>SETTORE RISORSE UMANE - Ufficio contratti</t>
  </si>
  <si>
    <t>Formalizzazione contratti relativi al II semestre dell'a.a. in corso e caricamento docenti a contratto nella banca dati cineca</t>
  </si>
  <si>
    <t xml:space="preserve">Delibere di approvazione degli incarichi (Consiglio di Dipartimento o altro organo competente)
</t>
  </si>
  <si>
    <t>banca dati CINECA</t>
  </si>
  <si>
    <t xml:space="preserve">Contratti formalizzati e firmati
Caricamento dei dati dei docenti a contratto nella banca dati CINECA (schede anagrafiche, incarichi, periodi)
</t>
  </si>
  <si>
    <t xml:space="preserve">L’Ufficio richiede autorizzazione ad ANVUR/MIUR per la sostituzione dei docenti di riferimento. Effettua l’upload docenti-insegnamenti per la Scheda SUA-CDS – Sezione Amministrazione (didattica erogata) </t>
  </si>
  <si>
    <t xml:space="preserve">Elenco aggiornato docenti-insegnamenti
Credenziali di accesso e istruzioni per la piattaforma SUA-CDS
</t>
  </si>
  <si>
    <t xml:space="preserve">Richiesta formale inviata ad ANVUR/MIUR per autorizzazione sostituzione docenti
Aggiornamento docenti di rigferimenti su SUA-CDS 
</t>
  </si>
  <si>
    <t>Effettuano attività di auditing sui RRAi secondo format adottati dal PQA, i cui esiti che sono trasmessi ai Direttori di Dipartimento, ai Coordinatori dei CdS e al Rettore.</t>
  </si>
  <si>
    <t xml:space="preserve">format audit RRAi
</t>
  </si>
  <si>
    <t xml:space="preserve">esiti audit RRAi
</t>
  </si>
  <si>
    <t xml:space="preserve">PARERE </t>
  </si>
  <si>
    <t>Il NdV esprime parere vincolante e redige la Relazione Tecnico-illustrativa previa verifica degli indicatori di accreditamento iniziale</t>
  </si>
  <si>
    <t>Documentazione completa del CdS (Scheda SUACdS, ordinamento, regolamenti, ecc.) 
Indicatori di accreditamento iniziale
Pareri di CPDS, Consiglio degli Studenti, altri organi</t>
  </si>
  <si>
    <t>Modello AVA3</t>
  </si>
  <si>
    <t xml:space="preserve"> Parere vincolante del NdV Relazione Tecnicoillustrativa redatta e trasmessa agli organi competenti (es. SA, CdA, UFFOFAQ)</t>
  </si>
  <si>
    <t>APPROVAZIONE ATTIVAZIONE</t>
  </si>
  <si>
    <t>SA – CDA</t>
  </si>
  <si>
    <t>Approvazione Offerta CDS nuova istituzione a seguito delle verifiche effettuate dall’UFFOFAQ e altri documenti (Progettazione CdS – Politiche di Ateneo e Programmazione)</t>
  </si>
  <si>
    <t xml:space="preserve">Documentazione istruttoria completa (Scheda SUACdS, ordinamento, regolamenti, ecc.) Pareri e relazioni degli organi (NdV, CPDS, Consiglio Studenti) Relazione Tecnicoillustrativa NdV Documento Politiche di Ateneo e Programmazione </t>
  </si>
  <si>
    <t xml:space="preserve"> Delibera formale di SA e CdA di approvazione dell’Offerta CdS Comunicazione dell’esito agli uffici e ai Dipartimenti interessati</t>
  </si>
  <si>
    <t>Emendano i RRAi tenendo conto dei rilievi del PQA e lo sottongono ad approvazione del Consiglio di Corso di Studio . I RRAi approvati sono caricati sui siti sharepoint di ciascun CdS nelle cartelle “RR”.</t>
  </si>
  <si>
    <t>RRAi (definitivi)
Verbale di approvazione del Consiglio di CdS</t>
  </si>
  <si>
    <t>CHIUSURA</t>
  </si>
  <si>
    <t>Chiusura Scheda Ateneo e upload altri documenti (Progettazione CdS – Politiche di Ateneo e Programmazione – Relazione Tecnico-illustrativa Nucleo)</t>
  </si>
  <si>
    <t xml:space="preserve"> Scheda Ateneo compilata e validata Documenti di Progettazione CdS Documento Politiche di Ateneo e Programmazione Relazione Tecnicoillustrativa del Nucleo di Valutazione</t>
  </si>
  <si>
    <t xml:space="preserve"> Manuale operativo per la chiusura e upload dei documenti Linee guida ministeriali e di Ateneo Format per la trasmissione dei documenti</t>
  </si>
  <si>
    <t xml:space="preserve"> Scheda Ateneo chiusa nella banca dati ministeriale Documenti caricati (upload) nella piattaforma ministeriale Ricevute di avvenuto upload e chiusura</t>
  </si>
  <si>
    <t>I RRAi sono tempestivamente pubblicati nei siti web dei CdS a cura dell’UFFOFAQ</t>
  </si>
  <si>
    <t>RRAi di tutti i CdS</t>
  </si>
  <si>
    <t>Gennaio - Marzo</t>
  </si>
  <si>
    <t>APPROVAZIONE E PRESA IN CARICO</t>
  </si>
  <si>
    <t>OOGG</t>
  </si>
  <si>
    <t>Gli Organi di Governo approvano i Rapporti di Riesame Ciclico. Le SMA e i RRAi , accompagnati da una relazione del PQA di sintesi degli elementi emersi, costituiscono apposito punto all’odg del Senato Accademico e del Consiglio di Amministrazione che esaminano le risultanze del riesame annuale e ciclico per l’adozione di azioni di miglioramento</t>
  </si>
  <si>
    <t>PRESA IN CARICO</t>
  </si>
  <si>
    <t>RETTORE - DIRETTORI DI DIPARTIMENTO</t>
  </si>
  <si>
    <t>La discussione delle Relazioni delle CPDS, unitamente all’esito della rilevazione dell’opinione studenti, costituisce apposito punto all’odg dei Consigli di Dipartimento, del senato Accademico e del Consiglio di Amministrazione</t>
  </si>
  <si>
    <t>Relazioni CPDS
esiti OPIS</t>
  </si>
  <si>
    <t>Verbale di approvazione del Consiglio di Dipartimento
Verbali di approvazione degli OO.GG.</t>
  </si>
  <si>
    <t>Marzo</t>
  </si>
  <si>
    <t>INDIRIZZI</t>
  </si>
  <si>
    <t xml:space="preserve">SA – CDA – DELEGATO DIDATTICA </t>
  </si>
  <si>
    <t xml:space="preserve">Definiscono e approvano le linee di indirizzo per l'erogazione della didattica  </t>
  </si>
  <si>
    <t>Proposte di linee di indirizzo elaborate  dal Delegato Didattica/Commissione Didattica 
Documentazione di riferimento (esiti monitoraggi, relazioni annuali, politiche di Ateneo, PS)</t>
  </si>
  <si>
    <t>Delibera formale di SA, CdA sulle linee di indirizzo 
Documento ufficiale delle linee di indirizzo 
Comunicazione agli uffici e ai Dipartimenti interessati</t>
  </si>
  <si>
    <t>Gennaio - marzo</t>
  </si>
  <si>
    <t>ASCOLTO STAKEHOLDERS</t>
  </si>
  <si>
    <t xml:space="preserve">GRUPPO DI GESTIONE CdS </t>
  </si>
  <si>
    <t>Il Gruppo di gestione del CdS/ Consiglio di CdS aggiornano le consultazioni con gli stakeholders nelle forme e modalità convenute</t>
  </si>
  <si>
    <t>Elenco stakeholders individuati 
Proposta di questionari, interviste o incontri 
Documentazione di presentazione del CdS e delle sue finalità</t>
  </si>
  <si>
    <t xml:space="preserve">Linee guida di Ateneo per le consultazione del Tavolo API 
Format per la raccolta dei pareri (questionari, verbali, report) </t>
  </si>
  <si>
    <t>Verbali degli incontri o report delle consultazioni 
Sintesi delle consultazioni da allegare alla documentazione del CdS (quadrI A1.a e A1.b SUA-CdS)</t>
  </si>
  <si>
    <t>VERIFICA PROGRAMMI INSEGNAMENTO</t>
  </si>
  <si>
    <t>GRUPPO DI GESTIONE CdS  - CONSIGLIO di CdS - COMMISSIONE DIDATTICA DI ATENEO</t>
  </si>
  <si>
    <t>Il Gruppo di gestione del CdS/ Consiglio di CdS verifica i programmi di insegnamento della didattica programmata al fine di allinearli agli obiettivi formativi del CdS. L’esito della verifica è comunicato alle segreterie didattiche di Dipartimento per l’inserimento del programma in ESSE3 (dopo approvazione del CdD). Per le discipline comuni, il Gruppo di gestione del CdS/ Consiglio di CdS, segnala al COMMISSIONE DIDATTICA DI ATENEO eventuali modifiche da apportare. La verifica e il coordinamento dei programmi delle discipline comuni è effettuato a cura della COMMISSIONE DIDATTICA DI ATENEO</t>
  </si>
  <si>
    <t>Programmi di insegnamento proposti dai docenti 
Obiettivi formativi del CdS (SUA-CdS) 
Indicazioni della Commissione Didattica per discipline comuni</t>
  </si>
  <si>
    <t>Matrice di Tuning</t>
  </si>
  <si>
    <t>Esito della verifica (verbale) 
Comunicazione agli uffici competenti per l’inserimento in ESSE3 
Segnalazione delle modifiche per le discipline comuni alla Commissione Didattica di Ateneo 
Verbale della Commissione Didattica di Ateneo per il coordinamento delle discipline comuni</t>
  </si>
  <si>
    <t>DEFINIZIONE OFFERTA</t>
  </si>
  <si>
    <t xml:space="preserve">Il Gruppo di Gestione del CdS, sulla base delle consultazioni degli Stakeholder, e consultatosi con il Direttore di Dipartimento e con il Consiglio del CdS, sottopone al Dipartimento la proposta di manifesto per l’anno accademico successivo e di regolamento didattico. La proposta tiene conto anche della docenza necessaria </t>
  </si>
  <si>
    <t>Esiti delle consultazioni con gli Stakeholder 
Pareri e indicazioni del Direttore di Dipartimento e del Consiglio di CdS 
Dati sulla docenza disponibile e necessaria 
Manifesto e regolamento didattico dell’anno precedente</t>
  </si>
  <si>
    <t>Proposta di manifesto e Regolamento Didattico per l’anno accademico successivo 
Documentazione trasmessa al Dipartimento</t>
  </si>
  <si>
    <t>Marzo - Aprile</t>
  </si>
  <si>
    <r>
      <t xml:space="preserve">RELAZIONE  </t>
    </r>
    <r>
      <rPr>
        <b/>
        <sz val="10"/>
        <rFont val="Verdana Pro"/>
        <family val="2"/>
      </rPr>
      <t>(A.A. PRECEDNTE)</t>
    </r>
  </si>
  <si>
    <t>L'UFFSDD  estrae  i dati efinitivi i relativi alla rilevazione OPIS da Esse3 e li trasmette all’UFFOFAQ. L’UFFSDD aggiorna i grafici dell’OPIS nei siti web dei CdS</t>
  </si>
  <si>
    <t xml:space="preserve">Dati definitivi OPIS raccolti tramite Esse3 
</t>
  </si>
  <si>
    <t xml:space="preserve">Dati OPIS definitivi trasmessi all’UFFOFAQ 
Grafici OPIS aggiornati e pubblicati nei siti web dei CdS 
</t>
  </si>
  <si>
    <r>
      <t xml:space="preserve">RELAZIONE </t>
    </r>
    <r>
      <rPr>
        <b/>
        <sz val="10"/>
        <rFont val="Verdana Pro"/>
        <family val="2"/>
      </rPr>
      <t>(A.A. PRECEDENTE)</t>
    </r>
  </si>
  <si>
    <t>L’UFFOFAQ, avvalendosi del crsucotto OPIS, elabora i dati dell’OPIS per la relazione del NdV e pubblica sul sito web – sezione Q&amp;S i risultati in forma grafica.</t>
  </si>
  <si>
    <t xml:space="preserve">Dati OPIS estratti dal cruscotto OPIS 
Eventuali richieste specifiche del NdV per la relazione 
</t>
  </si>
  <si>
    <t>Report e grafici OPIS elaborati per la relazione del NdV 
Risultati OPIS pubblicati in forma grafica nella sezione Q&amp;S del sito web di Ateneo</t>
  </si>
  <si>
    <t>PQA – RETTORE – DELEGATO DIDATTICA - DIRETTORI DI DIPARTIMENTO - UFFOFAQ</t>
  </si>
  <si>
    <t>Incontri in-formativi/formativi e indirizzi su Offerta Formativa e compilazione Scheda SUA-CDS</t>
  </si>
  <si>
    <t xml:space="preserve">Agenda/programma degli incontri 
Materiali informativi e presentazioni 
Linee guida aggiornate su Offerta Formativa e SUA-CdS </t>
  </si>
  <si>
    <t xml:space="preserve">Verbali degli incontri 
Materiali presentati e condivisi 
Eventuali documenti di indirizzo prodotti </t>
  </si>
  <si>
    <t>DEFINIZIONE OFFERTA E COMPILAZIONE SUA-CDS</t>
  </si>
  <si>
    <t>I Consigli di Dipartimento definiscono l’Offerta programmata (Manifesti) e approvano i Regolamenti didattici dei Corsi di Studio. Deliberano inoltre, le coperture degli insegnamenti e assegnano i carichi didattici al personale docente, quindi, individuano i docenti di riferimento. 
I Direttori sono responsabili della compilazione della SUA-CDS</t>
  </si>
  <si>
    <t>Proposte di Offerta programmata (Manifesti) 
Regolamenti didattici dei CdS 
Elenco insegnamenti e docenti di riferimento 
Dati sulla disponibilità del personale docente 
SUA-CdS dell’anno precedente 
Pareri delle Commissioni Didattiche (se previsti)</t>
  </si>
  <si>
    <t xml:space="preserve"> Linee guida di Ateneo per la definizione dell’Offerta formativa e la compilazione della SUA-CdS </t>
  </si>
  <si>
    <t>Delibere di approvazione Offerta programmata e Regolamenti didattici 
Elenco docenti di riferimento e assegnazione carichi didattici 
SUA-CdS compilata
Comunicazione ufficiale agli uffici competenti (UFFOFAQ)</t>
  </si>
  <si>
    <t>Aprile</t>
  </si>
  <si>
    <r>
      <t>Comunicazioni su sito web, canali social per sensibilizzare studenti e docenti e pubblicizzare l’evento “</t>
    </r>
    <r>
      <rPr>
        <i/>
        <sz val="11"/>
        <rFont val="Verdana Pro"/>
        <family val="2"/>
      </rPr>
      <t>opinion week</t>
    </r>
    <r>
      <rPr>
        <sz val="11"/>
        <rFont val="Verdana Pro"/>
        <family val="2"/>
      </rPr>
      <t>” II SEMESTRE A.A. IN CORSO.</t>
    </r>
  </si>
  <si>
    <t>Calendario “opinion week” II semestre 
Materiali informativi sull’evento 
Indicazioni operative da PQA/ufficio comunicazione</t>
  </si>
  <si>
    <t>Comunicazioni pubblicate su sito web di Ateneo 
Post pubblicati sui canali social ufficiali 
Eventuali newsletter inviate a studenti/docenti</t>
  </si>
  <si>
    <t>CDS</t>
  </si>
  <si>
    <t>I CdS svolgono azioni di sensibilizzazione e di informazione sul sistema di AQ agli studenti in aula in occasione della somministrazione dei questionari OPIS - II SEMESTRE A.A. IN CORSO.</t>
  </si>
  <si>
    <t>Materiali informativi predisposti da Ateneo/PQA
Calendario somministrazione OPIS II semestre 
Indicazioni operative da PQA o UFFOFAQ</t>
  </si>
  <si>
    <t xml:space="preserve">
Eventuali report sintetici sulle attività di sensibilizzazione effettuate</t>
  </si>
  <si>
    <t>NDV</t>
  </si>
  <si>
    <t>Redige la Relazione sull’OPIS relativa all'a.a. precedente</t>
  </si>
  <si>
    <t>Dati OPIS a.a. precedente (report analitici, grafici, cruscotto OPIS)  
Relazioni OPIS degli anni precedenti</t>
  </si>
  <si>
    <t xml:space="preserve"> Relazione OPIS a.a. precedente approvata dal NdV 
Trasmissione della Relazione agli organi competenti (es. Rettore, SA,PQA )</t>
  </si>
  <si>
    <t>DELEGATO DIDATTICA – DIRETTORI DI DIPARTIMENTO - COMMISSIONE DIDATTICA DI ATENEO</t>
  </si>
  <si>
    <r>
      <t xml:space="preserve">I Direttori di Dipartimenti d’intesa con la commissione didattica di ateneo individuano i docenti di riferimento afferenti a Dipartimenti differenti e quelli relativi ai percorsi comuni.
</t>
    </r>
    <r>
      <rPr>
        <sz val="11"/>
        <color theme="1"/>
        <rFont val="Verdana Pro"/>
        <family val="2"/>
      </rPr>
      <t xml:space="preserve">
</t>
    </r>
  </si>
  <si>
    <t>Elenco insegnamenti e percorsi comuni/interdipartimentali 
Proposte dei Dipartimenti 
Pareri della Commissione Didattica di Ateneo 
Dati sulla disponibilità dei docenti</t>
  </si>
  <si>
    <t>Elenco docenti di riferimento individuati 
Comunicazione ufficiale agli uffici competenti e ai docenti interessati 
Eventuali delibere di nomina</t>
  </si>
  <si>
    <t xml:space="preserve">Delibere affidamenti a titolo oneroso (supplenze e contratti) per la copertura degli insegnamenti ancora vacanti </t>
  </si>
  <si>
    <t>Elenco insegnamenti ancora vacanti 
Proposte di affidamento (supplenze, contratti) 
Disponibilità dei docenti esterni/interni 
Regolamenti e criteri di Ateneo per gli affidamenti</t>
  </si>
  <si>
    <t>maggio</t>
  </si>
  <si>
    <t>avvia la somministrazione on line dei questionari OPIS (Scheda 1) relativa al II SEMESTRE A.A. IN CORSO.</t>
  </si>
  <si>
    <t>Elenco insegnamenti e studenti coinvolti Questionario OPIS (Scheda 1)  
Calendario di somministrazione 
Eventuali istruzioni operative per la somministrazione</t>
  </si>
  <si>
    <t xml:space="preserve">Attivazione online dei questionari OPIS (Scheda 1) per il II semestre 
Comunicazione di avvio somministrazione a studenti e docenti 
</t>
  </si>
  <si>
    <t>svolgono azioni di sensibilizzazione e di informazione sul sistema di AQ agli studenti in aula in occasione della somministrazione dei questionari OPIS - II SEMESTRE A.A. IN CORSO.</t>
  </si>
  <si>
    <r>
      <t xml:space="preserve">I docenti sospendono 10 minuti la lezione per consentire agli studenti la compilazione del questionario per tutta </t>
    </r>
    <r>
      <rPr>
        <i/>
        <sz val="11"/>
        <rFont val="Verdana Pro"/>
        <family val="2"/>
      </rPr>
      <t>la opinion week</t>
    </r>
    <r>
      <rPr>
        <sz val="11"/>
        <rFont val="Verdana Pro"/>
        <family val="2"/>
      </rPr>
      <t>. - II SEMESTRE A.A. IN CORSO</t>
    </r>
  </si>
  <si>
    <t xml:space="preserve">Calendario “opinion week” II semestre 
ESSE3
</t>
  </si>
  <si>
    <t xml:space="preserve">Questionari OPIS compilati dagli studenti (ESSE3) 
</t>
  </si>
  <si>
    <t>Dati OPIS raccolti tramite Esse3
Eventuali richieste/indicazioni da UFFOFAQ</t>
  </si>
  <si>
    <t>dati OPIS estratti da Esse3 T
rasmissione ufficiale dei dati all’UFFOFAQ (email , caricamento su repository condiviso)</t>
  </si>
  <si>
    <r>
      <t xml:space="preserve"> i dati della rilevazione in aula </t>
    </r>
    <r>
      <rPr>
        <i/>
        <sz val="11"/>
        <rFont val="Verdana Pro"/>
        <family val="2"/>
      </rPr>
      <t>opinion week</t>
    </r>
    <r>
      <rPr>
        <sz val="11"/>
        <rFont val="Verdana Pro"/>
        <family val="2"/>
      </rPr>
      <t xml:space="preserve"> del II semestre  A.A. IN CORSO sono resi disponbili sul CRUSCOTTO OPIS in ambiente sharepoint in forma analitica per i dipartimenti, Coordinatori dei CdS, CPDS e PQA  
</t>
    </r>
  </si>
  <si>
    <t>Dati OPIS estratti da Esse3 (relativi al II semestre A.A. in corso) 
Eventuali specifiche di aggregazione/analisi richieste da Dipartimenti o CdS</t>
  </si>
  <si>
    <t xml:space="preserve"> Dati OPIS II semestre pubblicati su Cruscotto OPIS (SharePoint) Notifica di avvenuta pubblicazione ai destinatari (Dipartimenti, CdS, CPDS, PQA)</t>
  </si>
  <si>
    <t>Aprile - maggio</t>
  </si>
  <si>
    <t>SUPPORTO ALLA GESTIONE DELL’OFFERTA FORMATIVA</t>
  </si>
  <si>
    <t>DIPARTIMENTI (SEGRETERIE DIDATTICHE)</t>
  </si>
  <si>
    <t>Caricamento Offerta Formativa in Esse3. Completamento Scheda SUA-CdS (aggiornamento sezioni A, B, C e D).</t>
  </si>
  <si>
    <t>Offerta Formativa approvata (Manifesti, Regolamenti didattici, delibere) 
Dati aggiornati su insegnamenti, docenti, orari, ecc. 
Scheda SUA.CdS dell’anno precedente</t>
  </si>
  <si>
    <t xml:space="preserve"> Linee guida di Ateneo per la compilazione della SUA-CdS </t>
  </si>
  <si>
    <t xml:space="preserve">Offerta Formativa caricata in Esse3 
Scheda SUA-CdS aggiornata (sezioni A, B, C, D) </t>
  </si>
  <si>
    <r>
      <t xml:space="preserve">Trasmettono ai singoli docenti in forma analitica l’esito della rilevazione in aula della </t>
    </r>
    <r>
      <rPr>
        <i/>
        <sz val="11"/>
        <rFont val="Verdana Pro"/>
        <family val="2"/>
      </rPr>
      <t xml:space="preserve">opinion week </t>
    </r>
    <r>
      <rPr>
        <sz val="11"/>
        <rFont val="Verdana Pro"/>
        <family val="2"/>
      </rPr>
      <t>del II semestre A.A. IN CORSO. (trasmissione della cheda pdf relativa all’insegnamento tenuto dal docente). Relativamente alle discipline comuni la trasmissione delle Schede è a cura della Commissione Didattica di Ateneo</t>
    </r>
  </si>
  <si>
    <t xml:space="preserve">Schede PDF con esiti della rilevazione OPIS per ciascun insegnamento 
Elenco docenti destinatari 
</t>
  </si>
  <si>
    <t xml:space="preserve"> Comunicazioni inviate ai docenti con allegata la Scheda PDF relativa al proprio insegnamento</t>
  </si>
  <si>
    <t>Maggio</t>
  </si>
  <si>
    <t xml:space="preserve">Upload docenti-insegnamenti per la Scheda SUA-CDS – Sezione Amministrazione (didattica erogata). </t>
  </si>
  <si>
    <t>Elenco docenti e insegnamenti assegnati 
Dati aggiornati su didattica erogata 
Eventuali richieste di aggiornamento o correzione</t>
  </si>
  <si>
    <t xml:space="preserve">
Insegnamenti caricati nella Sezione Amministrazione della SUA-CdS</t>
  </si>
  <si>
    <t>Esiti della rilevazione OPIS (schede PDF o report analitici) 
Eventuali indicazioni da parte del CdS o del Dipartimento 
Sintesi dei punti di forza e criticità emersi</t>
  </si>
  <si>
    <t xml:space="preserve"> </t>
  </si>
  <si>
    <t>Eventuali proposte di miglioramento raccolte dagli studenti</t>
  </si>
  <si>
    <t>Aprile - Maggio</t>
  </si>
  <si>
    <t>AUDIT</t>
  </si>
  <si>
    <t xml:space="preserve">Effettua con il supporto dell'UFFOFAQ  l’audit delle SUA-CDS e fornisce ulteriori indirizzi e suggerimenti </t>
  </si>
  <si>
    <t>Schede SUA-CdS compilate e validate dai CdS 
Documentazione di supporto (delibere, regolamenti, relazioni annuali) 
Eventuali segnalazioni o criticità emerse</t>
  </si>
  <si>
    <t>Format Audit SUA-CdS</t>
  </si>
  <si>
    <t>Esiti audit delle SUA-CdS 
Comunicazione ufficiale agli organi e ai CdS interessati</t>
  </si>
  <si>
    <t>II semestre a.a. in corso</t>
  </si>
  <si>
    <t>AUDIZIONI NDV</t>
  </si>
  <si>
    <t>Il NdV effettua le audizioni di 2 CdS, 1 corso di dottorato e un Dipartimento previamente individuati. Degli esiti ne tiene conto nella Relazione Annuale dell'anno di riferimento.</t>
  </si>
  <si>
    <t xml:space="preserve">Documenti di AQ CdS (SMA, RRAi, RRC, SUA-CdS)
Sintesi esiti OPIS
Documenti di AQ PhD (RRA-PhD, RRC-PhD,DPI-PHD, Scheda annuale PhD)
Documenti di AQ RD/TM (SUA RD/TM)
Piani Culturali
Protocolli di Valutazione PEV (ANVUR) per Accreditamento Iniziale dei CdS
Verbali CdS
Verbali Consiglio di Dipartimento
Verbali Collegio dei docenti PhD
</t>
  </si>
  <si>
    <t xml:space="preserve">Schede di monitoraggio
Linee Guida per l’espletamento delle audizioni dei CdS e dei Dipartimenti
Linee Guida ANVUR per la Relazione Annuale dei Nuclei di Valutazione </t>
  </si>
  <si>
    <t>Verbale NdV + Allegati
Schede di monitoraggio</t>
  </si>
  <si>
    <t>Giugno</t>
  </si>
  <si>
    <t xml:space="preserve">Verifica  DID Ateneo, e gli indicatori per l’accreditamento periodico ed effettuano le verifiche tecniche propedeutiche alla chiusura della SUA-CDS.
L’UFFOFAQ Istruisce le pratiche per l’approvazione del Senato Accademico e del Consiglio di Amministrazione. </t>
  </si>
  <si>
    <t>Sintesi esiti OPIS</t>
  </si>
  <si>
    <t>ATTIVAZIONE CDS</t>
  </si>
  <si>
    <t xml:space="preserve">Approvazione Offerta e Schede SUA-CDS </t>
  </si>
  <si>
    <t>SUA-CdS
Regolamento Didattico del CdS
Piano Strategico</t>
  </si>
  <si>
    <t/>
  </si>
  <si>
    <t>Delibera approvazione Offerta Formativa (a.a. x+1)</t>
  </si>
  <si>
    <t>Controllo Schede SUA-CDS e chiusura della banca dati ministeriale</t>
  </si>
  <si>
    <t>Documenti di AQ PhD (RRA-PhD, RRC-PhD,DPI-PHD, Scheda annuale PhD)</t>
  </si>
  <si>
    <t>a.a. x+2/x+3</t>
  </si>
  <si>
    <t xml:space="preserve">Al fine di razionalizzare l'Offerta Formativa dell'Ateneo e fissare regole comuni in materia di organizzazione didattica, la Commissione Didattica di Ateneo definisce le modalità, gli indirizzi e i criteri da seguire per l'aggiornamento dell'Offerta Formativa a.a. X+1 (istutuzione nuovi CdS, attivazione/disattivazione CdS, modifiche ordinamentali) e ne da evidenza in linee guida annualmente aggiornate. I criteri sono imperniati su principi di aderenza al Piano Strategico, di sostenibilità della docenza e degli spazi a disposizione dei CdS. </t>
  </si>
  <si>
    <t>Piano Strategico
Proposte nuovi CdS / modifiche / disattivazioni</t>
  </si>
  <si>
    <t>Linee guida annualmente aggiornate</t>
  </si>
  <si>
    <t>Il Prorettore alla Didattica, per mezzo di una nota, invita i Direttori di Dipartimento a far pervenire le proposte di istituzione di nuovi CdS la presentazione di proposte di nuovi CdS. Alla nota, che specifica termini e modalità ai quali le strutture didattiche devono attenersi.</t>
  </si>
  <si>
    <t>nota del Delegato alla Didattica
l'ulitima versione della Guida CUN alla scrittura degli ordinamenti didattici
le ultime Linee Guida ANVUR per l’accreditamento iniziale dei Corsi di Studio di nuova attivazione
linee guida del PQA per la redazione del Documento di Progettazione del CdS
linee guida della Commissione Didattica per l'aggiornamento dell'Offerta Formativa</t>
  </si>
  <si>
    <t>a.a. x-1/x
a.a. x/x+1</t>
  </si>
  <si>
    <t>Maggio - Giugno</t>
  </si>
  <si>
    <t xml:space="preserve">DIVULGAZIONE E PRESA IN CARICO </t>
  </si>
  <si>
    <t>RETTORE - DIRETTORE DI DIPARTIMENTO – COORDINATORI CDS – COMMISSIONE DIDATTICA DI ATENEO</t>
  </si>
  <si>
    <t>La discussione della Relazione del NdV sull’OPIS, unitamente all’esito della rilevazione dell’opinione studenti relativa all’a.a. PRECEDENTE  e sui risultati in aula della rilevazione DELL'A.A. IN CORSO, costituisce apposito punto all’odg dei Consigli di Corso di Studio, dei Consigli di Dipartimento, del Senato Accademico e del Consiglio di Amministrazione.</t>
  </si>
  <si>
    <t>Docuementi di AQ RD/TM (SUA RD/TM)</t>
  </si>
  <si>
    <t>Giugno - Luglio</t>
  </si>
  <si>
    <r>
      <t xml:space="preserve">Il Dipartimento attiva un gruppo di progettazione che verifica se l’ipotesi di proposta è COERENTE con il </t>
    </r>
    <r>
      <rPr>
        <u/>
        <sz val="11"/>
        <color theme="1"/>
        <rFont val="Verdana Pro"/>
        <family val="2"/>
      </rPr>
      <t>Piano Strategico di Ateneo</t>
    </r>
    <r>
      <rPr>
        <sz val="11"/>
        <color theme="1"/>
        <rFont val="Verdana Pro"/>
        <family val="2"/>
      </rPr>
      <t>, anche per tramite della interazione con il Delegato alla Didattica, e con i Criteri di Programmazione delle Risorse definendo la figura professionale di riferimento e gli obiettivi formativi del CdS che si intende istituire</t>
    </r>
  </si>
  <si>
    <t xml:space="preserve">Nota rettore avvio processo su indirizzi strategici per Offerta Formativa
Piano strategico di Ateneo
Piano culturale di Dipartimento
</t>
  </si>
  <si>
    <t>Manuale di AQ; LINEE GUIDA Anvur PER LA PROGETTAZIONE IN QUALITÀ DEI CORSI DI STUDIO DI
NUOVA ISTITUZIONE; LINEA GUIDA API</t>
  </si>
  <si>
    <t>Dati OPIS estratti da Esse3
Trasmissione ufficiale dei dati all’UFFOFAQ (email, caricamento su repository condiviso)</t>
  </si>
  <si>
    <t xml:space="preserve">Delibere affidamenti a titolo oneroso (supplenze e contratti) per la copertura degli insegnamenti ancora vacanti del I semestre </t>
  </si>
  <si>
    <t>Delibere di affidamento a titolo oneroso (supplenze e contratti) 
Comunicazione ufficiale agli interessati e agli uffici competenti 
Aggiornamento dell’elenco docenti incaricati</t>
  </si>
  <si>
    <t>SA – DELEGATO DIDATTICA</t>
  </si>
  <si>
    <t xml:space="preserve">Definizione calendario anno accademico d’intesa con i Dipartimenti
Il Delegato coordina l’erogazione della didattica dei percorsi comuni </t>
  </si>
  <si>
    <t>Proposte di calendario dai Dipartimenti 
Elenco percorsi comuni e insegnamenti coinvolti 
Dati su disponibilità aule, orari, esigenze didattiche</t>
  </si>
  <si>
    <t>Calendario anno accademico approvato 
Piano di coordinamento dell’erogazione didattica dei percorsi comuni 
Comunicazione ufficiale ai Dipartimenti e ai docenti interessati</t>
  </si>
  <si>
    <t>INDICATORI CRUSCOTTO</t>
  </si>
  <si>
    <t>MONITORAGGIO CdS</t>
  </si>
  <si>
    <t>Aggiornamento dati e Report CRUSCOTTO DIDATTICA.
L’UFFSDD rende disponibili, per l’anno precedente e quello corrente, i dati e gli indicatori di monitoraggio dei CdS del cruscotto della didattica secondo le indicazioni del PQA.
L’UFFOFAQ predispone i Report Statistici degli indicatori di cruscotto e attiva   e aggiorna il CRUSCOTTO INDICATORI ANVUR</t>
  </si>
  <si>
    <t>Nota PQA
Dati Cruscotto Didattica</t>
  </si>
  <si>
    <t>Cruscotto Didattica</t>
  </si>
  <si>
    <t>Indicatori e report sul Cruscotto
Pre-compilazione SUA-CdS sez. B6-B7-C</t>
  </si>
  <si>
    <t>Luglio</t>
  </si>
  <si>
    <t>Ufficio Servizi Digitali per la Didattica (UFFSDD)</t>
  </si>
  <si>
    <t>Dati grezzi rilevati tramite questionari OPIS (II semestre A.A. in corso) 
Eventuali segnalazioni/integrazioni da parte dei docenti o uffici tecnici</t>
  </si>
  <si>
    <t>Report analitico dei dati OPIS per il II semestre 
Accesso al Cruscotto OPIS su SharePoint per Dipartimenti, Coordinatori CdS, CPDS, PQA</t>
  </si>
  <si>
    <r>
      <t xml:space="preserve">Formalizzazione contratti relativi al I semestre e </t>
    </r>
    <r>
      <rPr>
        <sz val="11"/>
        <color theme="1"/>
        <rFont val="Verdana Pro"/>
        <family val="2"/>
      </rPr>
      <t>caricamento docenti a contratto nella banca dati cineca</t>
    </r>
  </si>
  <si>
    <t>Delibere di affidamento incarichi a contratto 
Dati anagrafici e professionali dei docenti 
Regolamenti e criteri di Ateneo per i contratti 
Eventuali richieste di attivazione da parte dei Dipartimenti</t>
  </si>
  <si>
    <t>Contratti formalizzati e firmati 
Docenti a contratto caricati nella banca dati CINECA 
Ricevute di avvenuto caricamento e comunicazione agli uffici competenti</t>
  </si>
  <si>
    <t>GESTIONE BANCHE DATI – PRECOMPILAZIONE QUADRI SUA CDS</t>
  </si>
  <si>
    <t xml:space="preserve">Aggiornamenti dati relativi all’a.a. precedente su carriere studenti (ingresso, percorso, uscita) attraverso il cruscotto della didattica. Predisposizione Report e Precompilazione Scheda SUA-CDS– (sezioni B6, B7 e C), </t>
  </si>
  <si>
    <t>Dati carriere studenti (ingresso, percorso, uscita) dall’a.a. precedente 
Dati statistici dal cruscotto della didattica
SUA-CdS dell’anno precedente</t>
  </si>
  <si>
    <t>Report aggiornato sulle carriere studenti Sezioni B6, B7 e C della SUA-CdS precompilate 
Comunicazione ai CdS per la validazione e l’integrazione dei dati</t>
  </si>
  <si>
    <t>Il Gruppo di Progettazione svolge la consultazione degli stakeholders al TAVOLO PERMANENTE di ATENEO di CONSULTAZIONE delle PARTI INTERESSATE (API) e svolge l’analisi di contesto, attraverso studi di settore, per l’identificazione della DOMANDA di formazione</t>
  </si>
  <si>
    <t>Studi di settore (per analisi di contesto)</t>
  </si>
  <si>
    <t>Linee-guida e format disponibili nella pagina web https://www.poliba.it/it/QS/ascolto-parti-interessate-api</t>
  </si>
  <si>
    <t>Verbali API</t>
  </si>
  <si>
    <t>Il Gruppo di Progettazione realizza una ipotesi di proposta di un Nuovo Corso di Studi, di cui si intende chiedere Accreditamento, consultando i Coordinatori di Dipartimento, l’AQ della didattica di Dipartimento e, se esiste, la Commissione Strategica di Dipartimento, e informa il Rettore, il Delegato alla Didattica e gli Organi di Governo dell’itinere della proposta, per verifica della plausibilità dell’iniziativa</t>
  </si>
  <si>
    <t>LINEE GUIDA Anvur PER LA PROGETTAZIONE IN QUALITÀ DEI CORSI DI STUDIO DI
NUOVA ISTITUZIONE; Linee-guida per l'aggiornamento dell'Offerta Formativa (Commissione Didattica)</t>
  </si>
  <si>
    <t>bozza Documento di Progettazione completo</t>
  </si>
  <si>
    <t>Cruscotto OPIS</t>
  </si>
  <si>
    <t>Dati OPIS a.a. X-1 (rielaborati)</t>
  </si>
  <si>
    <r>
      <t>DIVULGAZIONE E PRESA IN CARICO</t>
    </r>
    <r>
      <rPr>
        <b/>
        <sz val="10"/>
        <rFont val="Verdana Pro"/>
        <family val="2"/>
      </rPr>
      <t xml:space="preserve"> (A.A. IN CORSO)</t>
    </r>
  </si>
  <si>
    <t>La commissione didattica di Ateneo relaziona in Senato Accademico sui risultati dell’opinione degli studenti delle discipline comuni</t>
  </si>
  <si>
    <t>Dati OPIS sulle discipline comuni (da Cruscotto OPIS) 
Eventuali segnalazioni da CdS, Dipartimenti, CPDS, PQA</t>
  </si>
  <si>
    <t>Relazione della Commissione Didattica di Ateneo sui risultati delle opinioni degli studenti 
Verbale Senato Accademico</t>
  </si>
  <si>
    <t>Maggio - Luglio</t>
  </si>
  <si>
    <t>DIVULGAZIONE</t>
  </si>
  <si>
    <t>La discussione della Relazione del NdV sull’OPIS, unitamente all’esito della rilevazione dell’opinione studenti, costituisce apposito punto all’odg dei Consigli di Corso di Studio, dei Consigli di Dipartimento, del Senato Accademico e del Consiglio di Amministrazione</t>
  </si>
  <si>
    <t>Relazione del NdV sull'OPIS 
Risultati analitici delle rilevazioni OPIS 
Eventuali raccomandazioni NdV e CPDS</t>
  </si>
  <si>
    <t>Verbali dei Consigli di CdS, Dipartimento, Senato Accademico, Consiglio di Amministrazione con punto dedicato all’analisi dei risultati OPIS e alla Relazione NdV Eventuali delibere o azioni conseguenti</t>
  </si>
  <si>
    <t>Esiti analitici della rilevazione OPIS (II semestre A.A. in corso) 
Schede PDF per ciascun insegnamento/docente predisposte tramite Cruscotto OPIS</t>
  </si>
  <si>
    <t xml:space="preserve">Schede PDF trasmesse ai singoli docenti (una per ciascun insegnamento) 
</t>
  </si>
  <si>
    <t>Aprile - Agosto</t>
  </si>
  <si>
    <t>NdV– UFFOFAQ</t>
  </si>
  <si>
    <t>Effettua l’audit sulle Schede SUA-CDS e fornisce raccomandazioni e suggerimenti. Effettua la valutazione sui requisiti di accreditamento. Dell’esito il NDV ne tiene conto nelle Relazione annuale.</t>
  </si>
  <si>
    <t xml:space="preserve">Schede SUA-CdS aggiornate 
Documentazione di riferimento dei CdS (es. RRAi, RRC, verbali CdS) 
</t>
  </si>
  <si>
    <t>Format per l’audit NdV</t>
  </si>
  <si>
    <t>Esiti audit SUA-CdS 
Raccomandazioni e suggerimenti del NdV ai CdS 
Valutazione dei requisiti di accreditamento 
Sintesi nella Relazione Annuale del NdV</t>
  </si>
  <si>
    <t>Luglio - Settembre</t>
  </si>
  <si>
    <t>Definizione calendario lezioni e pubblicazione del link al sito web di Ateneo nella Scheda SUA-CDS (sezione B2.b).
Definizione appelli I semestre e sessioni di laurea, pubblicando il link al sito web di Ateneo e nella Scheda SUA-CDS (sezione B2.c).</t>
  </si>
  <si>
    <t>Offerta formativa erogata (SUA-CdS)
Calendario accademico di Ateneo
Disponibiltià aule</t>
  </si>
  <si>
    <t>Calendario delle lezioni pubblicato
Calendario degli appelli del I semestre pubblicato 
Calendario delle sessioni di laurea pubblicato 
Link inseriti nella SUA-CdS (sez. B2.b e B2.c)</t>
  </si>
  <si>
    <t xml:space="preserve">Completamento assegnazioni I semestre. I Dipartimenti comunicano all’UFFOFAQ eventuali sostituzioni di docenti di riferimento. </t>
  </si>
  <si>
    <t>Offerta formativa del CdS 
Elenco insegnamenti I semestre 
Disponibilità e carichi didattici dei docenti 
Assegnazioni proposte dai CdS</t>
  </si>
  <si>
    <t>Elenco aggiornato delle assegnazioni per il I semestre 
Comunicazione formale all’UFFOFAQ sulle eventuali sostituzioni dei docenti di riferimento</t>
  </si>
  <si>
    <t>Settembre</t>
  </si>
  <si>
    <t xml:space="preserve">L’Ufficio richiede autorizzazione ad ANVUR/MIUR per la sostituzione dei docenti di riferimento. Effettua l’upload docenti-insegnamenti per la Scheda SUA-CDS – Sezione Amministrazione (didattica erogata). </t>
  </si>
  <si>
    <t>Comunicazioni dei Dipartimenti con l’elenco delle sostituzioni proposte 
Dati anagrafici e accademici dei nuovi docenti di riferimento</t>
  </si>
  <si>
    <t>Richiesta formale di autorizzazione inviata a MUR 
Aggiornamento della Scheda SUA-CdS (Sezione Amministrazione – Didattica erogata) 
Conferma dell’avvenuto upload docenti-insegnamenti</t>
  </si>
  <si>
    <t>Giugno - Settembre</t>
  </si>
  <si>
    <t>Il PQA fornisce indirizzi per l’elaborazione delle SMA, dei RRC e dei RRAi</t>
  </si>
  <si>
    <t xml:space="preserve">Linee guida per la redazione della relazione annuale delle CPDS
Linee guida PQA per la compilazione della SMA
Linee guida PQA per la compilazione del RRC
Indicazioni operative PQA </t>
  </si>
  <si>
    <t xml:space="preserve">Aggioranamento (eventuale) Linee guida per la redazione della relazione annuale delle CPDS 
Aggioranamento (eventuale) Linee guida PQA per la compilazione della SMA
Aggioranamento (eventuale) Linee guida PQA per la compilazione del RRC
Indicazioni operative PQA </t>
  </si>
  <si>
    <t>Ottobre anno precedente - Settembre anno in corso</t>
  </si>
  <si>
    <t>RELAZIONE ANNUALE</t>
  </si>
  <si>
    <t>il PQA predispone la Relazione Annuale di autovalutazione del sistema di AQ. La relazione viene inviata al Rettore, al NdV, ai Direttori di Dipartimento e agli OO.GG.</t>
  </si>
  <si>
    <t xml:space="preserve">Verbali PQA
Sintesi esiti audit SMA
Sintesi esiti audit Relazioni CPDS
Sintesi esiti audit RRAi/RRC
Report indicatori ANVUR di CdS e di Ateneo
Sintesi esiti Riesame Annuale di Ateneo
</t>
  </si>
  <si>
    <t xml:space="preserve">Format </t>
  </si>
  <si>
    <t>a.a. x/x+1 
a.a. x+2/x+3</t>
  </si>
  <si>
    <t>Seleziona l'intestazione della colonna per informazioni utili alla consultazione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</si>
</sst>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d\-mmm;@"/>
    <numFmt numFmtId="165" formatCode="[$-410]d\-mmm\-yy;@"/>
  </numFmts>
  <fonts count="20" x14ac:knownFonts="1">
    <font>
      <sz val="12"/>
      <color theme="1"/>
      <name val="Calibri"/>
      <family val="2"/>
      <scheme val="minor"/>
    </font>
    <font>
      <sz val="8"/>
      <name val="Calibri"/>
      <family val="2"/>
      <scheme val="minor"/>
    </font>
    <font>
      <b/>
      <sz val="11"/>
      <color theme="0"/>
      <name val="Verdana Pro"/>
      <family val="2"/>
    </font>
    <font>
      <b/>
      <sz val="10"/>
      <name val="Verdana Pro"/>
      <family val="2"/>
    </font>
    <font>
      <b/>
      <sz val="10"/>
      <color theme="1"/>
      <name val="Verdana Pro"/>
      <family val="2"/>
    </font>
    <font>
      <sz val="10"/>
      <color theme="1"/>
      <name val="Verdana Pro"/>
      <family val="2"/>
    </font>
    <font>
      <sz val="11"/>
      <color rgb="FF000000"/>
      <name val="Verdana Pro"/>
      <family val="2"/>
    </font>
    <font>
      <b/>
      <sz val="10"/>
      <color rgb="FF000000"/>
      <name val="Verdana Pro"/>
      <family val="2"/>
    </font>
    <font>
      <sz val="11"/>
      <color theme="1"/>
      <name val="Verdana Pro"/>
      <family val="2"/>
    </font>
    <font>
      <sz val="10"/>
      <name val="Verdana Pro"/>
      <family val="2"/>
    </font>
    <font>
      <sz val="11"/>
      <name val="Verdana Pro"/>
      <family val="2"/>
    </font>
    <font>
      <i/>
      <sz val="11"/>
      <name val="Verdana Pro"/>
      <family val="2"/>
    </font>
    <font>
      <u/>
      <sz val="11"/>
      <color theme="1"/>
      <name val="Verdana Pro"/>
      <family val="2"/>
    </font>
    <font>
      <b/>
      <sz val="11"/>
      <color rgb="FF000000"/>
      <name val="Verdana Pro"/>
      <family val="2"/>
    </font>
    <font>
      <sz val="12"/>
      <name val="Verdana Pro"/>
      <family val="2"/>
    </font>
    <font>
      <sz val="12"/>
      <color theme="1"/>
      <name val="Verdana Pro"/>
      <family val="2"/>
    </font>
    <font>
      <b/>
      <sz val="12"/>
      <name val="Verdana Pro"/>
      <family val="2"/>
    </font>
    <font>
      <b/>
      <sz val="10"/>
      <color theme="1"/>
      <name val="Verdana Pro"/>
    </font>
    <font>
      <b/>
      <sz val="12"/>
      <color theme="1"/>
      <name val="Calibri"/>
      <family val="2"/>
      <scheme val="minor"/>
    </font>
    <font>
      <b/>
      <sz val="12"/>
      <color theme="0"/>
      <name val="Verdana Pro"/>
      <family val="2"/>
    </font>
  </fonts>
  <fills count="8">
    <fill>
      <patternFill patternType="none"/>
    </fill>
    <fill>
      <patternFill patternType="gray125"/>
    </fill>
    <fill>
      <patternFill patternType="solid">
        <fgColor rgb="FF009193"/>
        <bgColor indexed="64"/>
      </patternFill>
    </fill>
    <fill>
      <patternFill patternType="solid">
        <fgColor rgb="FFD1F7D2"/>
        <bgColor indexed="64"/>
      </patternFill>
    </fill>
    <fill>
      <patternFill patternType="solid">
        <fgColor rgb="FF9BC2E5"/>
        <bgColor indexed="64"/>
      </patternFill>
    </fill>
    <fill>
      <patternFill patternType="solid">
        <fgColor rgb="FFD29ECB"/>
        <bgColor indexed="64"/>
      </patternFill>
    </fill>
    <fill>
      <patternFill patternType="solid">
        <fgColor theme="0" tint="-4.9989318521683403E-2"/>
        <bgColor indexed="64"/>
      </patternFill>
    </fill>
    <fill>
      <patternFill patternType="solid">
        <fgColor rgb="FF0070C0"/>
        <bgColor indexed="64"/>
      </patternFill>
    </fill>
  </fills>
  <borders count="9">
    <border>
      <left/>
      <right/>
      <top/>
      <bottom/>
      <diagonal/>
    </border>
    <border>
      <left style="medium">
        <color rgb="FFB4C6E7"/>
      </left>
      <right style="medium">
        <color rgb="FFB4C6E7"/>
      </right>
      <top style="medium">
        <color rgb="FFB4C6E7"/>
      </top>
      <bottom/>
      <diagonal/>
    </border>
    <border>
      <left/>
      <right style="medium">
        <color rgb="FFB4C6E7"/>
      </right>
      <top style="medium">
        <color rgb="FFB4C6E7"/>
      </top>
      <bottom/>
      <diagonal/>
    </border>
    <border>
      <left style="medium">
        <color rgb="FFB4C6E7"/>
      </left>
      <right style="double">
        <color rgb="FFB4C6E7"/>
      </right>
      <top style="medium">
        <color rgb="FFB4C6E7"/>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5" fillId="3" borderId="4" xfId="0" applyFont="1" applyFill="1" applyBorder="1" applyAlignment="1">
      <alignment vertical="center" wrapText="1"/>
    </xf>
    <xf numFmtId="0" fontId="4"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3" borderId="4" xfId="0" applyFont="1" applyFill="1" applyBorder="1" applyAlignment="1">
      <alignment horizontal="justify" vertical="center" wrapText="1"/>
    </xf>
    <xf numFmtId="164" fontId="7" fillId="3" borderId="4" xfId="0" applyNumberFormat="1" applyFont="1" applyFill="1" applyBorder="1" applyAlignment="1">
      <alignment horizontal="center" vertical="center" wrapText="1"/>
    </xf>
    <xf numFmtId="0" fontId="8" fillId="3" borderId="4" xfId="0" applyFont="1" applyFill="1" applyBorder="1" applyAlignment="1">
      <alignment wrapText="1"/>
    </xf>
    <xf numFmtId="0" fontId="8" fillId="3" borderId="4" xfId="0" applyFont="1" applyFill="1" applyBorder="1" applyAlignment="1">
      <alignment vertical="center" wrapText="1"/>
    </xf>
    <xf numFmtId="0" fontId="9" fillId="4" borderId="4" xfId="0" applyFont="1" applyFill="1" applyBorder="1" applyAlignment="1">
      <alignment vertical="center" wrapText="1"/>
    </xf>
    <xf numFmtId="0" fontId="3" fillId="4" borderId="4" xfId="0" applyFont="1" applyFill="1" applyBorder="1" applyAlignment="1">
      <alignment horizontal="center" vertical="center" wrapText="1"/>
    </xf>
    <xf numFmtId="0" fontId="10" fillId="4" borderId="4" xfId="0" applyFont="1" applyFill="1" applyBorder="1" applyAlignment="1">
      <alignment horizontal="justify" vertical="center" wrapText="1"/>
    </xf>
    <xf numFmtId="164" fontId="7" fillId="4" borderId="4" xfId="0" applyNumberFormat="1" applyFont="1" applyFill="1" applyBorder="1" applyAlignment="1">
      <alignment horizontal="center" vertical="center" wrapText="1"/>
    </xf>
    <xf numFmtId="0" fontId="10" fillId="4" borderId="4" xfId="0" applyFont="1" applyFill="1" applyBorder="1" applyAlignment="1">
      <alignment vertical="center" wrapText="1"/>
    </xf>
    <xf numFmtId="0" fontId="10" fillId="3" borderId="4" xfId="0" applyFont="1" applyFill="1" applyBorder="1" applyAlignment="1">
      <alignment horizontal="justify" vertical="center" wrapText="1"/>
    </xf>
    <xf numFmtId="0" fontId="8" fillId="3" borderId="4" xfId="0" applyFont="1" applyFill="1" applyBorder="1"/>
    <xf numFmtId="0" fontId="9" fillId="4" borderId="4" xfId="0" applyFont="1" applyFill="1" applyBorder="1" applyAlignment="1">
      <alignment horizontal="center" vertical="center" wrapText="1"/>
    </xf>
    <xf numFmtId="0" fontId="10" fillId="4" borderId="4" xfId="0" applyFont="1" applyFill="1" applyBorder="1" applyAlignment="1">
      <alignment wrapText="1"/>
    </xf>
    <xf numFmtId="0" fontId="10" fillId="4" borderId="4" xfId="0" applyFont="1" applyFill="1" applyBorder="1"/>
    <xf numFmtId="0" fontId="5" fillId="5" borderId="4" xfId="0" applyFont="1" applyFill="1" applyBorder="1" applyAlignment="1">
      <alignment vertical="center" wrapText="1"/>
    </xf>
    <xf numFmtId="0" fontId="4" fillId="5" borderId="4" xfId="0" applyFont="1" applyFill="1" applyBorder="1" applyAlignment="1">
      <alignment horizontal="center" vertical="center" wrapText="1"/>
    </xf>
    <xf numFmtId="0" fontId="6" fillId="5" borderId="4" xfId="0" applyFont="1" applyFill="1" applyBorder="1" applyAlignment="1">
      <alignment horizontal="justify" vertical="center" wrapText="1"/>
    </xf>
    <xf numFmtId="164" fontId="7" fillId="5" borderId="4" xfId="0" applyNumberFormat="1" applyFont="1" applyFill="1" applyBorder="1" applyAlignment="1">
      <alignment horizontal="center" vertical="center" wrapText="1"/>
    </xf>
    <xf numFmtId="0" fontId="8" fillId="5" borderId="4" xfId="0" applyFont="1" applyFill="1" applyBorder="1" applyAlignment="1">
      <alignment horizontal="left" vertical="center" wrapText="1"/>
    </xf>
    <xf numFmtId="0" fontId="5" fillId="4" borderId="4" xfId="0" applyFont="1" applyFill="1" applyBorder="1" applyAlignment="1">
      <alignment vertical="center" wrapText="1"/>
    </xf>
    <xf numFmtId="0" fontId="5"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4" borderId="4" xfId="0" applyFont="1" applyFill="1" applyBorder="1" applyAlignment="1">
      <alignment horizontal="justify" vertical="center" wrapText="1"/>
    </xf>
    <xf numFmtId="0" fontId="8" fillId="4" borderId="4" xfId="0" applyFont="1" applyFill="1" applyBorder="1" applyAlignment="1">
      <alignment wrapText="1"/>
    </xf>
    <xf numFmtId="0" fontId="9" fillId="3" borderId="4" xfId="0" applyFont="1" applyFill="1" applyBorder="1" applyAlignment="1">
      <alignment vertical="center" wrapText="1"/>
    </xf>
    <xf numFmtId="0" fontId="9" fillId="3" borderId="4" xfId="0" applyFont="1" applyFill="1" applyBorder="1" applyAlignment="1">
      <alignment horizontal="center" vertical="center" wrapText="1"/>
    </xf>
    <xf numFmtId="0" fontId="8" fillId="3" borderId="4" xfId="0" applyFont="1" applyFill="1" applyBorder="1" applyAlignment="1">
      <alignment horizontal="center" wrapText="1"/>
    </xf>
    <xf numFmtId="0" fontId="10" fillId="3" borderId="4" xfId="0" applyFont="1" applyFill="1" applyBorder="1" applyAlignment="1">
      <alignment vertical="center" wrapText="1"/>
    </xf>
    <xf numFmtId="164" fontId="3" fillId="3" borderId="5" xfId="0" applyNumberFormat="1" applyFont="1" applyFill="1" applyBorder="1" applyAlignment="1">
      <alignment vertical="center" wrapText="1"/>
    </xf>
    <xf numFmtId="16" fontId="9" fillId="4" borderId="4" xfId="0" applyNumberFormat="1" applyFont="1" applyFill="1" applyBorder="1" applyAlignment="1">
      <alignment vertical="center" wrapText="1"/>
    </xf>
    <xf numFmtId="164" fontId="16" fillId="6" borderId="6" xfId="0" applyNumberFormat="1" applyFont="1" applyFill="1" applyBorder="1" applyAlignment="1">
      <alignment horizontal="center" vertical="center" wrapText="1"/>
    </xf>
    <xf numFmtId="165" fontId="16" fillId="6" borderId="7" xfId="0" applyNumberFormat="1" applyFont="1" applyFill="1" applyBorder="1" applyAlignment="1">
      <alignment horizontal="center" vertical="center" wrapText="1"/>
    </xf>
    <xf numFmtId="0" fontId="17" fillId="3" borderId="4" xfId="0" applyFont="1" applyFill="1" applyBorder="1" applyAlignment="1">
      <alignment vertical="center" wrapText="1"/>
    </xf>
    <xf numFmtId="0" fontId="0" fillId="0" borderId="0" xfId="0" applyAlignment="1">
      <alignment wrapText="1"/>
    </xf>
    <xf numFmtId="0" fontId="0" fillId="0" borderId="0" xfId="0"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wrapText="1"/>
    </xf>
    <xf numFmtId="0" fontId="8" fillId="3" borderId="0" xfId="0" applyFont="1" applyFill="1"/>
    <xf numFmtId="164" fontId="16" fillId="6" borderId="7" xfId="0" applyNumberFormat="1" applyFont="1" applyFill="1" applyBorder="1" applyAlignment="1">
      <alignment horizontal="center" vertical="center" wrapText="1"/>
    </xf>
    <xf numFmtId="164" fontId="16" fillId="6" borderId="8" xfId="0" applyNumberFormat="1" applyFont="1" applyFill="1" applyBorder="1" applyAlignment="1">
      <alignment horizontal="center" vertical="center" wrapText="1"/>
    </xf>
    <xf numFmtId="0" fontId="16" fillId="0" borderId="0" xfId="0" applyFont="1" applyAlignment="1">
      <alignment horizontal="center"/>
    </xf>
    <xf numFmtId="0" fontId="14" fillId="0" borderId="0" xfId="0" applyFont="1"/>
    <xf numFmtId="0" fontId="15" fillId="0" borderId="0" xfId="0" applyFont="1"/>
    <xf numFmtId="0" fontId="15" fillId="0" borderId="0" xfId="0" applyFont="1" applyAlignment="1">
      <alignment horizontal="center"/>
    </xf>
    <xf numFmtId="0" fontId="15" fillId="0" borderId="0" xfId="0" applyFont="1" applyAlignment="1">
      <alignment wrapText="1"/>
    </xf>
    <xf numFmtId="0" fontId="15" fillId="0" borderId="0" xfId="0" applyFont="1" applyAlignment="1">
      <alignment vertical="center" wrapText="1"/>
    </xf>
    <xf numFmtId="165" fontId="16" fillId="6" borderId="7" xfId="0" applyNumberFormat="1" applyFont="1" applyFill="1" applyBorder="1" applyAlignment="1" applyProtection="1">
      <alignment horizontal="center" vertical="center" wrapText="1"/>
      <protection hidden="1"/>
    </xf>
    <xf numFmtId="49" fontId="15" fillId="0" borderId="0" xfId="0" applyNumberFormat="1"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19" fillId="7" borderId="0" xfId="0" applyFont="1" applyFill="1" applyAlignment="1">
      <alignment horizontal="left" vertical="center" wrapText="1"/>
    </xf>
  </cellXfs>
  <cellStyles count="1">
    <cellStyle name="Normale" xfId="0" builtinId="0"/>
  </cellStyles>
  <dxfs count="0"/>
  <tableStyles count="0" defaultTableStyle="TableStyleMedium2" defaultPivotStyle="PivotStyleLight16"/>
  <colors>
    <mruColors>
      <color rgb="FFCC0000"/>
      <color rgb="FFFFFF66"/>
      <color rgb="FFD1F7D2"/>
      <color rgb="FF9BC2E5"/>
      <color rgb="FFD29ECB"/>
      <color rgb="FF66FF99"/>
      <color rgb="FF009193"/>
      <color rgb="FF55AE84"/>
      <color rgb="FF50A1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34637</xdr:colOff>
      <xdr:row>1</xdr:row>
      <xdr:rowOff>207818</xdr:rowOff>
    </xdr:from>
    <xdr:to>
      <xdr:col>15</xdr:col>
      <xdr:colOff>536864</xdr:colOff>
      <xdr:row>1</xdr:row>
      <xdr:rowOff>536863</xdr:rowOff>
    </xdr:to>
    <xdr:sp macro="" textlink="">
      <xdr:nvSpPr>
        <xdr:cNvPr id="2" name="Freccia a sinistra 1">
          <a:extLst>
            <a:ext uri="{FF2B5EF4-FFF2-40B4-BE49-F238E27FC236}">
              <a16:creationId xmlns:a16="http://schemas.microsoft.com/office/drawing/2014/main" id="{24975CC2-872E-1B10-1D5A-2F2C7EA264F9}"/>
            </a:ext>
          </a:extLst>
        </xdr:cNvPr>
        <xdr:cNvSpPr/>
      </xdr:nvSpPr>
      <xdr:spPr>
        <a:xfrm>
          <a:off x="31068819" y="207818"/>
          <a:ext cx="502227" cy="32904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5-10-31T11:51:41.14" personId="{00000000-0000-0000-0000-000000000000}" id="{9DBFD3C5-5E74-4BF8-A5E9-45D75FB11795}">
    <text>Con la colonna A.A. a cui si riferisce l’azione/documento si intende indicare l'a.a. entro cui si producono gli effetti di una determinata azione oppure l’a.a. a cui si riferisce un documento.
Ad esempio, nell’ottobre dell’a.a. 2025/2026 (a.a. X) il GdR avvia le attività di modifica ordinamentale. La modifica approvata avrà effetto sull’a.a. 2026/2027 (a.a. X+1).</text>
  </threadedComment>
  <threadedComment ref="D2" dT="2025-10-31T11:44:41.78" personId="{00000000-0000-0000-0000-000000000000}" id="{DFF7DCDF-8062-426A-8868-4FC819CCCAB7}">
    <text>Nella colonna Scadenza interna è indicato il termine da osservare per completare l'attività.</text>
  </threadedComment>
  <threadedComment ref="G2" dT="2025-10-31T11:47:15.40" personId="{00000000-0000-0000-0000-000000000000}" id="{DA9972C3-39A5-413D-ABEB-5DE451646DC6}">
    <text>Il Calendario declina il sistema di AQ della didattica in tre processi principali:
Aggiornamento dell’offerta formativa:
Comprende l’insieme delle attività, coordinate a più livelli (CdS, Dipartimento, Ateneo), relative alla proposta, progettazione, istituzione, accreditamento iniziale e attivazione, nell’a.a. X+1, di nuovi Corsi di Studio, nonché alle modifiche ordinamentali dei CdS già attivi nell’a.a. X.
Monitoraggio, autovalutazione e valutazione dei Corsi di Studio:
Raccoglie le attività finalizzate al monitoraggio degli indicatori ANVUR, all’analisi degli esiti della rilevazione dell’Opinione degli Studenti e al riesame dei CdS, svolte in conformità con gli indirizzi, le linee guida e le indicazioni operative del PQA.
Valutazione del sistema di AQ di Ateneo:
Include le attività di valutazione condotte principalmente dal NdV, in relazione ai requisiti del modello AVA 3</text>
  </threadedComment>
  <threadedComment ref="H2" dT="2025-10-31T11:47:22.60" personId="{00000000-0000-0000-0000-000000000000}" id="{136988C5-F979-45E3-A9C4-F79B22A1602D}">
    <text>Il Calendario declina il sistema di AQ della didattica in tre processi principali:
Aggiornamento dell’offerta formativa:
Comprende l’insieme delle attività, coordinate a più livelli (CdS, Dipartimento, Ateneo), relative alla proposta, progettazione, istituzione, accreditamento iniziale e attivazione, nell’a.a. X+1, di nuovi Corsi di Studio, nonché alle modifiche ordinamentali dei CdS già attivi nell’a.a. X.
Monitoraggio, autovalutazione e valutazione dei Corsi di Studio:
Raccoglie le attività finalizzate al monitoraggio degli indicatori ANVUR, all’analisi degli esiti della rilevazione dell’Opinione degli Studenti e al riesame dei CdS, svolte in conformità con gli indirizzi, le linee guida e le indicazioni operative del PQA.
Valutazione del sistema di AQ di Ateneo:
Include le attività di valutazione condotte principalmente dal NdV, in relazione ai requisiti del modello AVA 3</text>
  </threadedComment>
  <threadedComment ref="I2" dT="2025-10-31T11:47:31.00" personId="{00000000-0000-0000-0000-000000000000}" id="{A725605E-C218-4DAC-842A-9F104F9E5872}">
    <text>Il Calendario declina il sistema di AQ della didattica in tre processi principali:
Aggiornamento dell’offerta formativa:
Comprende l’insieme delle attività, coordinate a più livelli (CdS, Dipartimento, Ateneo), relative alla proposta, progettazione, istituzione, accreditamento iniziale e attivazione, nell’a.a. X+1, di nuovi Corsi di Studio, nonché alle modifiche ordinamentali dei CdS già attivi nell’a.a. X.
Monitoraggio, autovalutazione e valutazione dei Corsi di Studio:
Raccoglie le attività finalizzate al monitoraggio degli indicatori ANVUR, all’analisi degli esiti della rilevazione dell’Opinione degli Studenti e al riesame dei CdS, svolte in conformità con gli indirizzi, le linee guida e le indicazioni operative del PQA.
Valutazione del sistema di AQ di Ateneo:
Include le attività di valutazione condotte principalmente dal NdV, in relazione ai requisiti del modello AVA 3</text>
  </threadedComment>
  <threadedComment ref="J2" dT="2025-10-31T11:40:43.52" personId="{00000000-0000-0000-0000-000000000000}" id="{4B10C734-A0A3-4964-8C97-8C30C0245EE0}">
    <text>Applicare il filtro in base al ruolo che si ricopre. In questo modo è modo è possibile visualizzare le sole attività di propria responsabilità. Attenzione: alcune attività sono demandate a più di un responsabile.</text>
  </threadedComment>
  <threadedComment ref="K2" dT="2025-10-31T11:46:35.01" personId="{00000000-0000-0000-0000-000000000000}" id="{0270BADD-DDC1-402F-B21F-57E0D42ABD98}">
    <text xml:space="preserve">Il Calendario declina il sistema di AQ della didattica in tre processi principali:
Aggiornamento dell’offerta formativa:
Comprende l’insieme delle attività, coordinate a più livelli (CdS, Dipartimento, Ateneo), relative alla proposta, progettazione, istituzione, accreditamento iniziale e attivazione, nell’a.a. X+1, di nuovi Corsi di Studio, nonché alle modifiche ordinamentali dei CdS già attivi nell’a.a. X.
Monitoraggio, autovalutazione e valutazione dei Corsi di Studio:
Raccoglie le attività finalizzate al monitoraggio degli indicatori ANVUR, all’analisi degli esiti della rilevazione dell’Opinione degli Studenti e al riesame dei CdS, svolte in conformità con gli indirizzi, le linee guida e le indicazioni operative del PQA.
Valutazione del sistema di AQ di Ateneo:
Include le attività di valutazione condotte principalmente dal NdV, in relazione ai requisiti del modello AVA 3.
</text>
  </threadedComment>
  <threadedComment ref="L2" dT="2025-10-31T11:48:15.30" personId="{00000000-0000-0000-0000-000000000000}" id="{8FA7AB2C-98D7-43C5-B6C7-6D4B7CB04406}">
    <text>La scadenza MUR indica il termine entro il quale l'ateneo deve assolvere a specifico adempimento.</text>
  </threadedComment>
  <threadedComment ref="M2" dT="2025-10-31T11:50:29.57" personId="{00000000-0000-0000-0000-000000000000}" id="{6167B600-2B83-4A5E-A55A-8139464D896B}">
    <text>Le colonne Input documentali e Output documentali indicano rispettivamente le fonti documentali su cui si basa l’attività (input) e i risultati/documenti prodotti (output), che a loro volta costituiscono input per altre attività.
In tal modo si intende dare evidenza dei flussi documentali tra le diverse fasi del processo.La colonna Linee guida/Format/Documenti di supporto elenca i documenti, gli strumenti, i database e, in generale, i supporti utilizzati per lo svolgimento dell’attività.</text>
  </threadedComment>
  <threadedComment ref="N2" dT="2025-10-31T11:51:09.38" personId="{00000000-0000-0000-0000-000000000000}" id="{5027B8F1-5B9F-47B5-9CC0-6B42985CB747}">
    <text>Le colonne Input documentali e Output documentali indicano rispettivamente le fonti documentali su cui si basa l’attività (input) e i risultati/documenti prodotti (output), che a loro volta costituiscono input per altre attività.
In tal modo si intende dare evidenza dei flussi documentali tra le diverse fasi del processo.La colonna Linee guida/Format/Documenti di supporto elenca i documenti, gli strumenti, i database e, in generale, i supporti utilizzati per lo svolgimento dell’attività.</text>
  </threadedComment>
  <threadedComment ref="O2" dT="2025-10-31T11:51:16.06" personId="{00000000-0000-0000-0000-000000000000}" id="{D8D0CF74-2C74-4684-A179-50028C3C1B97}">
    <text>Le colonne Input documentali e Output documentali indicano rispettivamente le fonti documentali su cui si basa l’attività (input) e i risultati/documenti prodotti (output), che a loro volta costituiscono input per altre attività.
In tal modo si intende dare evidenza dei flussi documentali tra le diverse fasi del processo. La colonna Linee guida/Format/Documenti di supporto elenca i documenti, gli strumenti, i database e, in generale, i supporti utilizzati per lo svolgimento dell’attività.</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B6DE7-1B4A-452E-9655-BF1065C6A99A}">
  <dimension ref="A1:Q171"/>
  <sheetViews>
    <sheetView tabSelected="1" topLeftCell="B2" zoomScale="85" zoomScaleNormal="85" workbookViewId="0">
      <pane xSplit="3" ySplit="1" topLeftCell="H3" activePane="bottomRight" state="frozen"/>
      <selection pane="topRight" activeCell="E2" sqref="E2"/>
      <selection pane="bottomLeft" activeCell="B3" sqref="B3"/>
      <selection pane="bottomRight" activeCell="H6" sqref="H6"/>
    </sheetView>
  </sheetViews>
  <sheetFormatPr defaultColWidth="8.875" defaultRowHeight="40.35" customHeight="1" x14ac:dyDescent="0.25"/>
  <cols>
    <col min="1" max="1" width="19.625" style="43" hidden="1" customWidth="1"/>
    <col min="2" max="2" width="27.875" style="43" customWidth="1"/>
    <col min="3" max="3" width="19.625" style="43" hidden="1" customWidth="1"/>
    <col min="4" max="4" width="18.125" customWidth="1"/>
    <col min="5" max="5" width="5.875" hidden="1" customWidth="1"/>
    <col min="6" max="6" width="28.625" customWidth="1"/>
    <col min="7" max="7" width="24.625" customWidth="1"/>
    <col min="8" max="8" width="22.375" customWidth="1"/>
    <col min="9" max="9" width="23.625" customWidth="1"/>
    <col min="10" max="10" width="20.625" customWidth="1"/>
    <col min="11" max="11" width="70.625" style="42" customWidth="1"/>
    <col min="12" max="12" width="18.625" customWidth="1"/>
    <col min="13" max="15" width="50.625" customWidth="1"/>
    <col min="17" max="17" width="35" customWidth="1"/>
  </cols>
  <sheetData>
    <row r="1" spans="1:17" ht="40.35" hidden="1" customHeight="1" thickBot="1" x14ac:dyDescent="0.3">
      <c r="A1" s="43">
        <f ca="1">IF(MONTH(TODAY())&gt;=10, YEAR(TODAY()), YEAR(TODAY())-1)</f>
        <v>2025</v>
      </c>
      <c r="D1" s="49"/>
      <c r="E1" s="50"/>
      <c r="F1" s="51"/>
      <c r="G1" s="51"/>
      <c r="H1" s="52"/>
      <c r="I1" s="52"/>
      <c r="J1" s="51"/>
      <c r="K1" s="53"/>
      <c r="L1" s="51"/>
      <c r="M1" s="54"/>
      <c r="N1" s="54"/>
      <c r="O1" s="54"/>
    </row>
    <row r="2" spans="1:17" ht="58.35" customHeight="1" x14ac:dyDescent="0.25">
      <c r="A2" s="43" t="s">
        <v>0</v>
      </c>
      <c r="B2" s="40" t="s">
        <v>1</v>
      </c>
      <c r="C2" s="45" t="s">
        <v>2</v>
      </c>
      <c r="D2" s="39" t="s">
        <v>3</v>
      </c>
      <c r="E2" s="39" t="s">
        <v>3</v>
      </c>
      <c r="F2" s="1" t="s">
        <v>4</v>
      </c>
      <c r="G2" s="2" t="s">
        <v>5</v>
      </c>
      <c r="H2" s="3" t="s">
        <v>6</v>
      </c>
      <c r="I2" s="3" t="s">
        <v>7</v>
      </c>
      <c r="J2" s="1" t="s">
        <v>8</v>
      </c>
      <c r="K2" s="4" t="s">
        <v>9</v>
      </c>
      <c r="L2" s="5" t="s">
        <v>10</v>
      </c>
      <c r="M2" s="1" t="s">
        <v>11</v>
      </c>
      <c r="N2" s="1" t="s">
        <v>12</v>
      </c>
      <c r="O2" s="1" t="s">
        <v>13</v>
      </c>
      <c r="Q2" s="59" t="s">
        <v>543</v>
      </c>
    </row>
    <row r="3" spans="1:17" ht="40.35" customHeight="1" x14ac:dyDescent="0.25">
      <c r="A3" s="44" t="s">
        <v>14</v>
      </c>
      <c r="B3" s="55" t="str">
        <f t="shared" ref="B3:B12" ca="1" si="0">IF(C3="a.a. x+1/x+2", ($A$1+1) &amp; "/" &amp; ($A$1+2),
 IF(C3="a.a. x/x+1", $A$1 &amp; "/" &amp; ($A$1+1),
 IF(C3="a.a. x-1/x", ($A$1-1) &amp; "/" &amp; $A$1,
 IF(C3="a.a. x+2/x+3", ($A$1+2) &amp; "/" &amp; ($A$1+3), ""))))</f>
        <v>2026/2027</v>
      </c>
      <c r="C3" s="56" t="s">
        <v>15</v>
      </c>
      <c r="D3" s="55">
        <f ca="1">IF(AND(MONTH(E3)&gt;=1,MONTH(E3)&lt;=9), DATE($A$1+1,MONTH(E3),DAY(E3)), IF(AND(MONTH(E3)&gt;=10,MONTH(E3)&lt;=12), DATE($A$1,MONTH(E3),DAY(E3)), ""))</f>
        <v>45945</v>
      </c>
      <c r="E3" s="37">
        <v>45580</v>
      </c>
      <c r="F3" s="6" t="s">
        <v>16</v>
      </c>
      <c r="G3" s="7" t="s">
        <v>17</v>
      </c>
      <c r="H3" s="8" t="s">
        <v>18</v>
      </c>
      <c r="I3" s="7" t="s">
        <v>19</v>
      </c>
      <c r="J3" s="6" t="s">
        <v>20</v>
      </c>
      <c r="K3" s="9" t="s">
        <v>21</v>
      </c>
      <c r="L3" s="10">
        <v>44620</v>
      </c>
      <c r="M3" s="11" t="s">
        <v>22</v>
      </c>
      <c r="N3" s="11" t="s">
        <v>23</v>
      </c>
      <c r="O3" s="11" t="s">
        <v>24</v>
      </c>
    </row>
    <row r="4" spans="1:17" ht="40.35" customHeight="1" x14ac:dyDescent="0.25">
      <c r="A4" s="44" t="s">
        <v>14</v>
      </c>
      <c r="B4" s="55" t="str">
        <f t="shared" ca="1" si="0"/>
        <v>2026/2027</v>
      </c>
      <c r="C4" s="57" t="s">
        <v>15</v>
      </c>
      <c r="D4" s="55">
        <f t="shared" ref="D4:D67" ca="1" si="1">IF(AND(MONTH(E4)&gt;=1,MONTH(E4)&lt;=9), DATE($A$1+1,MONTH(E4),DAY(E4)), IF(AND(MONTH(E4)&gt;=10,MONTH(E4)&lt;=12), DATE($A$1,MONTH(E4),DAY(E4)), ""))</f>
        <v>45945</v>
      </c>
      <c r="E4" s="47">
        <v>45945</v>
      </c>
      <c r="F4" s="6" t="s">
        <v>25</v>
      </c>
      <c r="G4" s="7" t="s">
        <v>17</v>
      </c>
      <c r="H4" s="8" t="s">
        <v>26</v>
      </c>
      <c r="I4" s="7" t="s">
        <v>27</v>
      </c>
      <c r="J4" s="6" t="s">
        <v>28</v>
      </c>
      <c r="K4" s="9" t="s">
        <v>29</v>
      </c>
      <c r="L4" s="10" t="s">
        <v>30</v>
      </c>
      <c r="M4" s="11" t="s">
        <v>31</v>
      </c>
      <c r="N4" s="11" t="s">
        <v>32</v>
      </c>
      <c r="O4" s="11" t="s">
        <v>33</v>
      </c>
    </row>
    <row r="5" spans="1:17" ht="40.35" customHeight="1" x14ac:dyDescent="0.25">
      <c r="A5" s="44" t="s">
        <v>14</v>
      </c>
      <c r="B5" s="55" t="str">
        <f t="shared" ca="1" si="0"/>
        <v>2026/2027</v>
      </c>
      <c r="C5" s="57" t="s">
        <v>15</v>
      </c>
      <c r="D5" s="55">
        <f t="shared" ca="1" si="1"/>
        <v>45960</v>
      </c>
      <c r="E5" s="47">
        <v>45960</v>
      </c>
      <c r="F5" s="6" t="s">
        <v>34</v>
      </c>
      <c r="G5" s="7" t="s">
        <v>17</v>
      </c>
      <c r="H5" s="8" t="s">
        <v>26</v>
      </c>
      <c r="I5" s="7" t="s">
        <v>27</v>
      </c>
      <c r="J5" s="6" t="s">
        <v>35</v>
      </c>
      <c r="K5" s="9" t="s">
        <v>36</v>
      </c>
      <c r="L5" s="10" t="s">
        <v>30</v>
      </c>
      <c r="M5" s="11" t="s">
        <v>33</v>
      </c>
      <c r="N5" s="11"/>
      <c r="O5" s="11" t="s">
        <v>37</v>
      </c>
    </row>
    <row r="6" spans="1:17" ht="40.35" customHeight="1" x14ac:dyDescent="0.25">
      <c r="A6" s="44" t="s">
        <v>14</v>
      </c>
      <c r="B6" s="55" t="str">
        <f t="shared" ca="1" si="0"/>
        <v>2026/2027</v>
      </c>
      <c r="C6" s="57" t="s">
        <v>15</v>
      </c>
      <c r="D6" s="55">
        <f t="shared" ca="1" si="1"/>
        <v>45960</v>
      </c>
      <c r="E6" s="47">
        <v>45960</v>
      </c>
      <c r="F6" s="6" t="s">
        <v>34</v>
      </c>
      <c r="G6" s="7" t="s">
        <v>17</v>
      </c>
      <c r="H6" s="8" t="s">
        <v>26</v>
      </c>
      <c r="I6" s="7" t="s">
        <v>27</v>
      </c>
      <c r="J6" s="6" t="s">
        <v>35</v>
      </c>
      <c r="K6" s="9" t="s">
        <v>38</v>
      </c>
      <c r="L6" s="10" t="s">
        <v>30</v>
      </c>
      <c r="M6" s="11" t="s">
        <v>39</v>
      </c>
      <c r="N6" s="11"/>
      <c r="O6" s="11"/>
    </row>
    <row r="7" spans="1:17" ht="40.35" customHeight="1" x14ac:dyDescent="0.25">
      <c r="A7" s="44" t="s">
        <v>14</v>
      </c>
      <c r="B7" s="55" t="str">
        <f t="shared" ca="1" si="0"/>
        <v>2024/2025</v>
      </c>
      <c r="C7" s="57" t="s">
        <v>40</v>
      </c>
      <c r="D7" s="55">
        <f t="shared" ca="1" si="1"/>
        <v>45960</v>
      </c>
      <c r="E7" s="47">
        <v>45960</v>
      </c>
      <c r="F7" s="23" t="s">
        <v>41</v>
      </c>
      <c r="G7" s="24" t="s">
        <v>42</v>
      </c>
      <c r="H7" s="23" t="s">
        <v>43</v>
      </c>
      <c r="I7" s="24" t="s">
        <v>42</v>
      </c>
      <c r="J7" s="23" t="s">
        <v>44</v>
      </c>
      <c r="K7" s="25" t="s">
        <v>45</v>
      </c>
      <c r="L7" s="26">
        <v>44500</v>
      </c>
      <c r="M7" s="27" t="s">
        <v>46</v>
      </c>
      <c r="N7" s="27" t="s">
        <v>47</v>
      </c>
      <c r="O7" s="27" t="s">
        <v>48</v>
      </c>
    </row>
    <row r="8" spans="1:17" ht="40.35" customHeight="1" x14ac:dyDescent="0.25">
      <c r="A8" s="44" t="s">
        <v>14</v>
      </c>
      <c r="B8" s="55" t="str">
        <f t="shared" ca="1" si="0"/>
        <v>2024/2025</v>
      </c>
      <c r="C8" s="57" t="s">
        <v>40</v>
      </c>
      <c r="D8" s="55">
        <f t="shared" ca="1" si="1"/>
        <v>45960</v>
      </c>
      <c r="E8" s="47">
        <v>45960</v>
      </c>
      <c r="F8" s="13" t="s">
        <v>49</v>
      </c>
      <c r="G8" s="14" t="s">
        <v>50</v>
      </c>
      <c r="H8" s="13" t="s">
        <v>51</v>
      </c>
      <c r="I8" s="14" t="s">
        <v>52</v>
      </c>
      <c r="J8" s="13" t="s">
        <v>53</v>
      </c>
      <c r="K8" s="15" t="s">
        <v>54</v>
      </c>
      <c r="L8" s="16"/>
      <c r="M8" s="17"/>
      <c r="N8" s="17" t="s">
        <v>55</v>
      </c>
      <c r="O8" s="17" t="s">
        <v>56</v>
      </c>
    </row>
    <row r="9" spans="1:17" ht="40.35" customHeight="1" x14ac:dyDescent="0.25">
      <c r="A9" s="44" t="s">
        <v>14</v>
      </c>
      <c r="B9" s="55" t="str">
        <f t="shared" ca="1" si="0"/>
        <v>2024/2025</v>
      </c>
      <c r="C9" s="57" t="s">
        <v>40</v>
      </c>
      <c r="D9" s="55">
        <f t="shared" ca="1" si="1"/>
        <v>45960</v>
      </c>
      <c r="E9" s="47">
        <v>45960</v>
      </c>
      <c r="F9" s="13" t="s">
        <v>25</v>
      </c>
      <c r="G9" s="14" t="s">
        <v>50</v>
      </c>
      <c r="H9" s="13" t="s">
        <v>57</v>
      </c>
      <c r="I9" s="14" t="s">
        <v>58</v>
      </c>
      <c r="J9" s="13" t="s">
        <v>59</v>
      </c>
      <c r="K9" s="15" t="s">
        <v>60</v>
      </c>
      <c r="L9" s="16">
        <v>44561</v>
      </c>
      <c r="M9" s="21" t="s">
        <v>61</v>
      </c>
      <c r="N9" s="21"/>
      <c r="O9" s="21" t="s">
        <v>62</v>
      </c>
    </row>
    <row r="10" spans="1:17" ht="40.35" customHeight="1" x14ac:dyDescent="0.25">
      <c r="A10" s="44" t="s">
        <v>14</v>
      </c>
      <c r="B10" s="55" t="str">
        <f t="shared" ca="1" si="0"/>
        <v>2024/2025</v>
      </c>
      <c r="C10" s="57" t="s">
        <v>40</v>
      </c>
      <c r="D10" s="55">
        <f t="shared" ca="1" si="1"/>
        <v>45960</v>
      </c>
      <c r="E10" s="47">
        <v>45960</v>
      </c>
      <c r="F10" s="13" t="s">
        <v>25</v>
      </c>
      <c r="G10" s="14" t="s">
        <v>50</v>
      </c>
      <c r="H10" s="20" t="s">
        <v>63</v>
      </c>
      <c r="I10" s="14" t="s">
        <v>64</v>
      </c>
      <c r="J10" s="13" t="s">
        <v>65</v>
      </c>
      <c r="K10" s="15" t="s">
        <v>66</v>
      </c>
      <c r="L10" s="16">
        <v>44561</v>
      </c>
      <c r="M10" s="21" t="s">
        <v>67</v>
      </c>
      <c r="N10" s="21" t="s">
        <v>68</v>
      </c>
      <c r="O10" s="21" t="s">
        <v>69</v>
      </c>
    </row>
    <row r="11" spans="1:17" ht="40.35" customHeight="1" x14ac:dyDescent="0.25">
      <c r="A11" s="44" t="s">
        <v>14</v>
      </c>
      <c r="B11" s="55" t="str">
        <f t="shared" ca="1" si="0"/>
        <v>2025/2026</v>
      </c>
      <c r="C11" s="57" t="s">
        <v>14</v>
      </c>
      <c r="D11" s="55">
        <f t="shared" ca="1" si="1"/>
        <v>45960</v>
      </c>
      <c r="E11" s="47">
        <v>45960</v>
      </c>
      <c r="F11" s="13" t="s">
        <v>49</v>
      </c>
      <c r="G11" s="14" t="s">
        <v>50</v>
      </c>
      <c r="H11" s="20" t="s">
        <v>70</v>
      </c>
      <c r="I11" s="14" t="s">
        <v>64</v>
      </c>
      <c r="J11" s="13" t="s">
        <v>59</v>
      </c>
      <c r="K11" s="15" t="s">
        <v>71</v>
      </c>
      <c r="L11" s="16"/>
      <c r="M11" s="17" t="s">
        <v>72</v>
      </c>
      <c r="N11" s="17" t="s">
        <v>73</v>
      </c>
      <c r="O11" s="17" t="s">
        <v>74</v>
      </c>
    </row>
    <row r="12" spans="1:17" ht="40.35" customHeight="1" x14ac:dyDescent="0.25">
      <c r="A12" s="44" t="s">
        <v>14</v>
      </c>
      <c r="B12" s="55" t="str">
        <f t="shared" ca="1" si="0"/>
        <v>2025/2026</v>
      </c>
      <c r="C12" s="57" t="s">
        <v>14</v>
      </c>
      <c r="D12" s="55">
        <f t="shared" ca="1" si="1"/>
        <v>45961</v>
      </c>
      <c r="E12" s="47">
        <v>45961</v>
      </c>
      <c r="F12" s="13" t="s">
        <v>34</v>
      </c>
      <c r="G12" s="14" t="s">
        <v>50</v>
      </c>
      <c r="H12" s="13" t="s">
        <v>75</v>
      </c>
      <c r="I12" s="14" t="s">
        <v>52</v>
      </c>
      <c r="J12" s="13" t="s">
        <v>53</v>
      </c>
      <c r="K12" s="15" t="s">
        <v>76</v>
      </c>
      <c r="L12" s="16"/>
      <c r="M12" s="17" t="s">
        <v>77</v>
      </c>
      <c r="N12" s="17"/>
      <c r="O12" s="17" t="s">
        <v>78</v>
      </c>
    </row>
    <row r="13" spans="1:17" ht="40.35" customHeight="1" x14ac:dyDescent="0.25">
      <c r="A13" s="44" t="s">
        <v>14</v>
      </c>
      <c r="B13" s="55" t="str">
        <f ca="1">IF(AND(ISERROR(SEARCH("a.a. x-1/x",C13))=FALSE, ISERROR(SEARCH("a.a. x/x+1",C13))=FALSE),
      ($A$1-1) &amp; "/" &amp; $A$1 &amp; " " &amp; $A$1 &amp; "/" &amp; ($A$1+1),
 IF(AND(ISERROR(SEARCH("a.a. x-1/x",C13))=FALSE, ISERROR(SEARCH("a.a. x+1/x+2",C13))=FALSE),
      ($A$1-1) &amp; "/" &amp; $A$1 &amp; " " &amp; ($A$1+1) &amp; "/" &amp; ($A$1+2),
 IF(C13="a.a. x+1/x+2", ($A$1+1) &amp; "/" &amp; ($A$1+2),
 IF(C13="a.a. x/x+1", $A$1 &amp; "/" &amp; ($A$1+1),
 IF(C13="a.a. x-1/x", ($A$1-1) &amp; "/" &amp; $A$1,
 IF(C13="a.a. x+2/x+3", ($A$1+2) &amp; "/" &amp; ($A$1+3), ""))))))</f>
        <v>2024/2025 2026/2027</v>
      </c>
      <c r="C13" s="58" t="s">
        <v>79</v>
      </c>
      <c r="D13" s="55">
        <f t="shared" ca="1" si="1"/>
        <v>45966</v>
      </c>
      <c r="E13" s="47">
        <v>45966</v>
      </c>
      <c r="F13" s="33" t="s">
        <v>80</v>
      </c>
      <c r="G13" s="7" t="s">
        <v>17</v>
      </c>
      <c r="H13" s="34" t="s">
        <v>81</v>
      </c>
      <c r="I13" s="7" t="s">
        <v>19</v>
      </c>
      <c r="J13" s="33" t="s">
        <v>82</v>
      </c>
      <c r="K13" s="18" t="s">
        <v>83</v>
      </c>
      <c r="L13" s="10">
        <v>44578</v>
      </c>
      <c r="M13" s="11" t="s">
        <v>84</v>
      </c>
      <c r="N13" s="11" t="s">
        <v>85</v>
      </c>
      <c r="O13" s="11" t="s">
        <v>86</v>
      </c>
    </row>
    <row r="14" spans="1:17" ht="40.35" customHeight="1" x14ac:dyDescent="0.25">
      <c r="A14" s="44" t="s">
        <v>14</v>
      </c>
      <c r="B14" s="55" t="str">
        <f t="shared" ref="B14:B45" ca="1" si="2">IF(C14="a.a. x+1/x+2", ($A$1+1) &amp; "/" &amp; ($A$1+2),
 IF(C14="a.a. x/x+1", $A$1 &amp; "/" &amp; ($A$1+1),
 IF(C14="a.a. x-1/x", ($A$1-1) &amp; "/" &amp; $A$1,
 IF(C14="a.a. x+2/x+3", ($A$1+2) &amp; "/" &amp; ($A$1+3), ""))))</f>
        <v>2024/2025</v>
      </c>
      <c r="C14" s="57" t="s">
        <v>40</v>
      </c>
      <c r="D14" s="55">
        <f t="shared" ca="1" si="1"/>
        <v>45966</v>
      </c>
      <c r="E14" s="47">
        <v>45966</v>
      </c>
      <c r="F14" s="13" t="s">
        <v>87</v>
      </c>
      <c r="G14" s="14" t="s">
        <v>50</v>
      </c>
      <c r="H14" s="13" t="s">
        <v>51</v>
      </c>
      <c r="I14" s="14" t="s">
        <v>52</v>
      </c>
      <c r="J14" s="13" t="s">
        <v>88</v>
      </c>
      <c r="K14" s="15" t="s">
        <v>89</v>
      </c>
      <c r="L14" s="16"/>
      <c r="M14" s="17" t="s">
        <v>90</v>
      </c>
      <c r="N14" s="17"/>
      <c r="O14" s="17" t="s">
        <v>91</v>
      </c>
    </row>
    <row r="15" spans="1:17" ht="40.35" customHeight="1" x14ac:dyDescent="0.25">
      <c r="A15" s="44" t="s">
        <v>14</v>
      </c>
      <c r="B15" s="55" t="str">
        <f t="shared" ca="1" si="2"/>
        <v>2025/2026</v>
      </c>
      <c r="C15" s="57" t="s">
        <v>14</v>
      </c>
      <c r="D15" s="55">
        <f t="shared" ca="1" si="1"/>
        <v>45966</v>
      </c>
      <c r="E15" s="47">
        <v>45966</v>
      </c>
      <c r="F15" s="13" t="s">
        <v>92</v>
      </c>
      <c r="G15" s="14" t="s">
        <v>50</v>
      </c>
      <c r="H15" s="13" t="s">
        <v>75</v>
      </c>
      <c r="I15" s="14" t="s">
        <v>52</v>
      </c>
      <c r="J15" s="13" t="s">
        <v>88</v>
      </c>
      <c r="K15" s="15" t="s">
        <v>93</v>
      </c>
      <c r="L15" s="16"/>
      <c r="M15" s="17" t="s">
        <v>94</v>
      </c>
      <c r="N15" s="17"/>
      <c r="O15" s="17" t="s">
        <v>95</v>
      </c>
    </row>
    <row r="16" spans="1:17" ht="40.35" customHeight="1" x14ac:dyDescent="0.25">
      <c r="A16" s="44" t="s">
        <v>14</v>
      </c>
      <c r="B16" s="55" t="str">
        <f t="shared" ca="1" si="2"/>
        <v>2026/2027</v>
      </c>
      <c r="C16" s="57" t="s">
        <v>15</v>
      </c>
      <c r="D16" s="55">
        <f t="shared" ca="1" si="1"/>
        <v>45971</v>
      </c>
      <c r="E16" s="47">
        <v>45971</v>
      </c>
      <c r="F16" s="6" t="s">
        <v>96</v>
      </c>
      <c r="G16" s="7" t="s">
        <v>17</v>
      </c>
      <c r="H16" s="8" t="s">
        <v>26</v>
      </c>
      <c r="I16" s="7" t="s">
        <v>27</v>
      </c>
      <c r="J16" s="6" t="s">
        <v>97</v>
      </c>
      <c r="K16" s="9" t="s">
        <v>98</v>
      </c>
      <c r="L16" s="10" t="s">
        <v>30</v>
      </c>
      <c r="M16" s="12" t="s">
        <v>99</v>
      </c>
      <c r="N16" s="11"/>
      <c r="O16" s="11" t="s">
        <v>100</v>
      </c>
    </row>
    <row r="17" spans="1:15" ht="40.35" customHeight="1" x14ac:dyDescent="0.25">
      <c r="A17" s="44" t="s">
        <v>14</v>
      </c>
      <c r="B17" s="55" t="str">
        <f t="shared" ca="1" si="2"/>
        <v>2025/2026</v>
      </c>
      <c r="C17" s="57" t="s">
        <v>14</v>
      </c>
      <c r="D17" s="55">
        <f t="shared" ca="1" si="1"/>
        <v>45971</v>
      </c>
      <c r="E17" s="47">
        <v>45971</v>
      </c>
      <c r="F17" s="13" t="s">
        <v>96</v>
      </c>
      <c r="G17" s="14" t="s">
        <v>50</v>
      </c>
      <c r="H17" s="13" t="s">
        <v>75</v>
      </c>
      <c r="I17" s="14" t="s">
        <v>52</v>
      </c>
      <c r="J17" s="13" t="s">
        <v>101</v>
      </c>
      <c r="K17" s="15" t="s">
        <v>102</v>
      </c>
      <c r="L17" s="16"/>
      <c r="M17" s="17" t="s">
        <v>103</v>
      </c>
      <c r="N17" s="17"/>
      <c r="O17" s="17" t="s">
        <v>104</v>
      </c>
    </row>
    <row r="18" spans="1:15" ht="40.35" customHeight="1" x14ac:dyDescent="0.25">
      <c r="A18" s="44" t="s">
        <v>14</v>
      </c>
      <c r="B18" s="55" t="str">
        <f t="shared" ca="1" si="2"/>
        <v>2026/2027</v>
      </c>
      <c r="C18" s="57" t="s">
        <v>15</v>
      </c>
      <c r="D18" s="55">
        <f t="shared" ca="1" si="1"/>
        <v>45976</v>
      </c>
      <c r="E18" s="47">
        <v>45976</v>
      </c>
      <c r="F18" s="33" t="s">
        <v>105</v>
      </c>
      <c r="G18" s="7" t="s">
        <v>17</v>
      </c>
      <c r="H18" s="34" t="s">
        <v>18</v>
      </c>
      <c r="I18" s="7" t="s">
        <v>19</v>
      </c>
      <c r="J18" s="33" t="s">
        <v>20</v>
      </c>
      <c r="K18" s="18" t="s">
        <v>106</v>
      </c>
      <c r="L18" s="10">
        <v>44620</v>
      </c>
      <c r="M18" s="11" t="s">
        <v>107</v>
      </c>
      <c r="N18" s="11"/>
      <c r="O18" s="11" t="s">
        <v>108</v>
      </c>
    </row>
    <row r="19" spans="1:15" ht="40.35" customHeight="1" x14ac:dyDescent="0.25">
      <c r="A19" s="44" t="s">
        <v>14</v>
      </c>
      <c r="B19" s="55" t="str">
        <f t="shared" ca="1" si="2"/>
        <v>2026/2027</v>
      </c>
      <c r="C19" s="57" t="s">
        <v>15</v>
      </c>
      <c r="D19" s="55">
        <f t="shared" ca="1" si="1"/>
        <v>45976</v>
      </c>
      <c r="E19" s="47">
        <v>45976</v>
      </c>
      <c r="F19" s="6" t="s">
        <v>96</v>
      </c>
      <c r="G19" s="7" t="s">
        <v>17</v>
      </c>
      <c r="H19" s="8" t="s">
        <v>26</v>
      </c>
      <c r="I19" s="7" t="s">
        <v>27</v>
      </c>
      <c r="J19" s="6" t="s">
        <v>109</v>
      </c>
      <c r="K19" s="9" t="s">
        <v>110</v>
      </c>
      <c r="L19" s="10" t="s">
        <v>30</v>
      </c>
      <c r="M19" s="35" t="s">
        <v>111</v>
      </c>
      <c r="N19" s="11" t="s">
        <v>112</v>
      </c>
      <c r="O19" s="11" t="s">
        <v>113</v>
      </c>
    </row>
    <row r="20" spans="1:15" ht="40.35" customHeight="1" x14ac:dyDescent="0.25">
      <c r="A20" s="44" t="s">
        <v>14</v>
      </c>
      <c r="B20" s="55" t="str">
        <f t="shared" ca="1" si="2"/>
        <v>2026/2027</v>
      </c>
      <c r="C20" s="57" t="s">
        <v>15</v>
      </c>
      <c r="D20" s="55">
        <f t="shared" ca="1" si="1"/>
        <v>45981</v>
      </c>
      <c r="E20" s="47">
        <v>45981</v>
      </c>
      <c r="F20" s="6" t="s">
        <v>96</v>
      </c>
      <c r="G20" s="7" t="s">
        <v>17</v>
      </c>
      <c r="H20" s="8" t="s">
        <v>26</v>
      </c>
      <c r="I20" s="7" t="s">
        <v>27</v>
      </c>
      <c r="J20" s="6" t="s">
        <v>114</v>
      </c>
      <c r="K20" s="9" t="s">
        <v>115</v>
      </c>
      <c r="L20" s="10" t="s">
        <v>30</v>
      </c>
      <c r="M20" s="35" t="s">
        <v>116</v>
      </c>
      <c r="N20" s="11"/>
      <c r="O20" s="11" t="s">
        <v>117</v>
      </c>
    </row>
    <row r="21" spans="1:15" ht="40.35" customHeight="1" x14ac:dyDescent="0.25">
      <c r="A21" s="44" t="s">
        <v>14</v>
      </c>
      <c r="B21" s="55" t="str">
        <f t="shared" ca="1" si="2"/>
        <v>2024/2025</v>
      </c>
      <c r="C21" s="57" t="s">
        <v>40</v>
      </c>
      <c r="D21" s="55">
        <f t="shared" ca="1" si="1"/>
        <v>45981</v>
      </c>
      <c r="E21" s="47">
        <v>45981</v>
      </c>
      <c r="F21" s="13" t="s">
        <v>96</v>
      </c>
      <c r="G21" s="14" t="s">
        <v>50</v>
      </c>
      <c r="H21" s="20" t="s">
        <v>63</v>
      </c>
      <c r="I21" s="14" t="s">
        <v>64</v>
      </c>
      <c r="J21" s="13" t="s">
        <v>109</v>
      </c>
      <c r="K21" s="15" t="s">
        <v>118</v>
      </c>
      <c r="L21" s="16">
        <v>44561</v>
      </c>
      <c r="M21" s="21" t="s">
        <v>69</v>
      </c>
      <c r="N21" s="21" t="s">
        <v>119</v>
      </c>
      <c r="O21" s="21" t="s">
        <v>120</v>
      </c>
    </row>
    <row r="22" spans="1:15" ht="40.35" customHeight="1" x14ac:dyDescent="0.25">
      <c r="A22" s="44" t="s">
        <v>14</v>
      </c>
      <c r="B22" s="55" t="str">
        <f t="shared" ca="1" si="2"/>
        <v>2026/2027</v>
      </c>
      <c r="C22" s="57" t="s">
        <v>15</v>
      </c>
      <c r="D22" s="55">
        <f t="shared" ca="1" si="1"/>
        <v>45986</v>
      </c>
      <c r="E22" s="47">
        <v>45986</v>
      </c>
      <c r="F22" s="6" t="s">
        <v>96</v>
      </c>
      <c r="G22" s="7" t="s">
        <v>17</v>
      </c>
      <c r="H22" s="8" t="s">
        <v>18</v>
      </c>
      <c r="I22" s="7" t="s">
        <v>19</v>
      </c>
      <c r="J22" s="6" t="s">
        <v>20</v>
      </c>
      <c r="K22" s="9" t="s">
        <v>121</v>
      </c>
      <c r="L22" s="10">
        <v>44620</v>
      </c>
      <c r="M22" s="11" t="s">
        <v>122</v>
      </c>
      <c r="N22" s="11"/>
      <c r="O22" s="11" t="s">
        <v>123</v>
      </c>
    </row>
    <row r="23" spans="1:15" ht="40.35" customHeight="1" x14ac:dyDescent="0.25">
      <c r="A23" s="44" t="s">
        <v>14</v>
      </c>
      <c r="B23" s="55" t="str">
        <f t="shared" ca="1" si="2"/>
        <v>2024/2025</v>
      </c>
      <c r="C23" s="57" t="s">
        <v>40</v>
      </c>
      <c r="D23" s="55">
        <f t="shared" ca="1" si="1"/>
        <v>45988</v>
      </c>
      <c r="E23" s="47">
        <v>45988</v>
      </c>
      <c r="F23" s="13" t="s">
        <v>124</v>
      </c>
      <c r="G23" s="14" t="s">
        <v>50</v>
      </c>
      <c r="H23" s="13" t="s">
        <v>125</v>
      </c>
      <c r="I23" s="14" t="s">
        <v>58</v>
      </c>
      <c r="J23" s="13" t="s">
        <v>126</v>
      </c>
      <c r="K23" s="15" t="s">
        <v>127</v>
      </c>
      <c r="L23" s="16">
        <v>44561</v>
      </c>
      <c r="M23" s="21" t="s">
        <v>128</v>
      </c>
      <c r="N23" s="21" t="s">
        <v>62</v>
      </c>
      <c r="O23" s="21" t="s">
        <v>129</v>
      </c>
    </row>
    <row r="24" spans="1:15" ht="40.35" customHeight="1" x14ac:dyDescent="0.25">
      <c r="A24" s="44" t="s">
        <v>14</v>
      </c>
      <c r="B24" s="55" t="str">
        <f t="shared" ca="1" si="2"/>
        <v>2026/2027</v>
      </c>
      <c r="C24" s="57" t="s">
        <v>15</v>
      </c>
      <c r="D24" s="55">
        <f t="shared" ca="1" si="1"/>
        <v>45991</v>
      </c>
      <c r="E24" s="47">
        <v>45991</v>
      </c>
      <c r="F24" s="33" t="s">
        <v>96</v>
      </c>
      <c r="G24" s="7" t="s">
        <v>17</v>
      </c>
      <c r="H24" s="34" t="s">
        <v>18</v>
      </c>
      <c r="I24" s="7" t="s">
        <v>19</v>
      </c>
      <c r="J24" s="33" t="s">
        <v>35</v>
      </c>
      <c r="K24" s="18" t="s">
        <v>130</v>
      </c>
      <c r="L24" s="10">
        <v>44620</v>
      </c>
      <c r="M24" s="12" t="s">
        <v>131</v>
      </c>
      <c r="N24" s="12"/>
      <c r="O24" s="12" t="s">
        <v>132</v>
      </c>
    </row>
    <row r="25" spans="1:15" ht="40.35" customHeight="1" x14ac:dyDescent="0.25">
      <c r="A25" s="44" t="s">
        <v>14</v>
      </c>
      <c r="B25" s="55" t="str">
        <f t="shared" ca="1" si="2"/>
        <v>2024/2025</v>
      </c>
      <c r="C25" s="57" t="s">
        <v>40</v>
      </c>
      <c r="D25" s="55">
        <f t="shared" ca="1" si="1"/>
        <v>45991</v>
      </c>
      <c r="E25" s="47">
        <v>45991</v>
      </c>
      <c r="F25" s="6" t="s">
        <v>96</v>
      </c>
      <c r="G25" s="7" t="s">
        <v>17</v>
      </c>
      <c r="H25" s="8" t="s">
        <v>133</v>
      </c>
      <c r="I25" s="7" t="s">
        <v>19</v>
      </c>
      <c r="J25" s="6" t="s">
        <v>134</v>
      </c>
      <c r="K25" s="9" t="s">
        <v>135</v>
      </c>
      <c r="L25" s="10">
        <v>44895</v>
      </c>
      <c r="M25" s="36" t="s">
        <v>136</v>
      </c>
      <c r="N25" s="12"/>
      <c r="O25" s="12" t="s">
        <v>137</v>
      </c>
    </row>
    <row r="26" spans="1:15" ht="40.35" customHeight="1" x14ac:dyDescent="0.25">
      <c r="A26" s="44" t="s">
        <v>14</v>
      </c>
      <c r="B26" s="55" t="str">
        <f t="shared" ca="1" si="2"/>
        <v>2026/2027</v>
      </c>
      <c r="C26" s="57" t="s">
        <v>15</v>
      </c>
      <c r="D26" s="55">
        <f t="shared" ca="1" si="1"/>
        <v>45991</v>
      </c>
      <c r="E26" s="47">
        <v>45991</v>
      </c>
      <c r="F26" s="6" t="s">
        <v>96</v>
      </c>
      <c r="G26" s="7" t="s">
        <v>17</v>
      </c>
      <c r="H26" s="8" t="s">
        <v>26</v>
      </c>
      <c r="I26" s="7" t="s">
        <v>27</v>
      </c>
      <c r="J26" s="6" t="s">
        <v>138</v>
      </c>
      <c r="K26" s="9" t="s">
        <v>139</v>
      </c>
      <c r="L26" s="10" t="s">
        <v>30</v>
      </c>
      <c r="M26" s="11" t="s">
        <v>140</v>
      </c>
      <c r="N26" s="11"/>
      <c r="O26" s="11" t="s">
        <v>141</v>
      </c>
    </row>
    <row r="27" spans="1:15" ht="40.35" customHeight="1" x14ac:dyDescent="0.25">
      <c r="A27" s="44" t="s">
        <v>14</v>
      </c>
      <c r="B27" s="55" t="str">
        <f t="shared" ca="1" si="2"/>
        <v>2024/2025</v>
      </c>
      <c r="C27" s="57" t="s">
        <v>40</v>
      </c>
      <c r="D27" s="55">
        <f t="shared" ca="1" si="1"/>
        <v>45991</v>
      </c>
      <c r="E27" s="47">
        <v>45991</v>
      </c>
      <c r="F27" s="13" t="s">
        <v>142</v>
      </c>
      <c r="G27" s="14" t="s">
        <v>50</v>
      </c>
      <c r="H27" s="13" t="s">
        <v>143</v>
      </c>
      <c r="I27" s="14" t="s">
        <v>58</v>
      </c>
      <c r="J27" s="13" t="s">
        <v>126</v>
      </c>
      <c r="K27" s="15" t="s">
        <v>144</v>
      </c>
      <c r="L27" s="16">
        <v>44561</v>
      </c>
      <c r="M27" s="21" t="s">
        <v>145</v>
      </c>
      <c r="N27" s="21"/>
      <c r="O27" s="21" t="s">
        <v>129</v>
      </c>
    </row>
    <row r="28" spans="1:15" ht="40.35" customHeight="1" x14ac:dyDescent="0.25">
      <c r="A28" s="44" t="s">
        <v>14</v>
      </c>
      <c r="B28" s="55" t="str">
        <f t="shared" ca="1" si="2"/>
        <v>2024/2025</v>
      </c>
      <c r="C28" s="57" t="s">
        <v>40</v>
      </c>
      <c r="D28" s="55">
        <f t="shared" ca="1" si="1"/>
        <v>45991</v>
      </c>
      <c r="E28" s="47">
        <v>45991</v>
      </c>
      <c r="F28" s="23" t="s">
        <v>41</v>
      </c>
      <c r="G28" s="24" t="s">
        <v>42</v>
      </c>
      <c r="H28" s="23" t="s">
        <v>146</v>
      </c>
      <c r="I28" s="24" t="s">
        <v>42</v>
      </c>
      <c r="J28" s="23" t="s">
        <v>147</v>
      </c>
      <c r="K28" s="25" t="s">
        <v>148</v>
      </c>
      <c r="L28" s="26"/>
      <c r="M28" s="27" t="s">
        <v>48</v>
      </c>
      <c r="N28" s="27" t="s">
        <v>149</v>
      </c>
      <c r="O28" s="27" t="s">
        <v>150</v>
      </c>
    </row>
    <row r="29" spans="1:15" ht="40.35" customHeight="1" x14ac:dyDescent="0.25">
      <c r="A29" s="44" t="s">
        <v>14</v>
      </c>
      <c r="B29" s="55" t="str">
        <f t="shared" ca="1" si="2"/>
        <v>2024/2025</v>
      </c>
      <c r="C29" s="57" t="s">
        <v>40</v>
      </c>
      <c r="D29" s="55">
        <f t="shared" ca="1" si="1"/>
        <v>45991</v>
      </c>
      <c r="E29" s="47">
        <v>45991</v>
      </c>
      <c r="F29" s="23" t="s">
        <v>87</v>
      </c>
      <c r="G29" s="24" t="s">
        <v>42</v>
      </c>
      <c r="H29" s="23" t="s">
        <v>151</v>
      </c>
      <c r="I29" s="24" t="s">
        <v>152</v>
      </c>
      <c r="J29" s="23" t="s">
        <v>147</v>
      </c>
      <c r="K29" s="25" t="s">
        <v>153</v>
      </c>
      <c r="L29" s="26"/>
      <c r="M29" s="27" t="s">
        <v>154</v>
      </c>
      <c r="N29" s="27" t="s">
        <v>149</v>
      </c>
      <c r="O29" s="27" t="s">
        <v>155</v>
      </c>
    </row>
    <row r="30" spans="1:15" ht="40.35" customHeight="1" x14ac:dyDescent="0.25">
      <c r="A30" s="44" t="s">
        <v>14</v>
      </c>
      <c r="B30" s="55" t="str">
        <f t="shared" ca="1" si="2"/>
        <v>2025/2026</v>
      </c>
      <c r="C30" s="57" t="s">
        <v>14</v>
      </c>
      <c r="D30" s="55">
        <f t="shared" ca="1" si="1"/>
        <v>45992</v>
      </c>
      <c r="E30" s="47">
        <v>45992</v>
      </c>
      <c r="F30" s="13" t="s">
        <v>156</v>
      </c>
      <c r="G30" s="14" t="s">
        <v>50</v>
      </c>
      <c r="H30" s="13" t="s">
        <v>157</v>
      </c>
      <c r="I30" s="14" t="s">
        <v>52</v>
      </c>
      <c r="J30" s="13" t="s">
        <v>53</v>
      </c>
      <c r="K30" s="15" t="s">
        <v>158</v>
      </c>
      <c r="L30" s="16"/>
      <c r="M30" s="21" t="s">
        <v>159</v>
      </c>
      <c r="N30" s="21" t="s">
        <v>55</v>
      </c>
      <c r="O30" s="21" t="s">
        <v>160</v>
      </c>
    </row>
    <row r="31" spans="1:15" ht="40.35" customHeight="1" x14ac:dyDescent="0.25">
      <c r="A31" s="44" t="s">
        <v>14</v>
      </c>
      <c r="B31" s="55" t="str">
        <f t="shared" ca="1" si="2"/>
        <v>2026/2027</v>
      </c>
      <c r="C31" s="57" t="s">
        <v>15</v>
      </c>
      <c r="D31" s="55">
        <f t="shared" ca="1" si="1"/>
        <v>45993</v>
      </c>
      <c r="E31" s="47">
        <v>45993</v>
      </c>
      <c r="F31" s="6" t="s">
        <v>156</v>
      </c>
      <c r="G31" s="7" t="s">
        <v>17</v>
      </c>
      <c r="H31" s="8" t="s">
        <v>26</v>
      </c>
      <c r="I31" s="7" t="s">
        <v>27</v>
      </c>
      <c r="J31" s="6" t="s">
        <v>134</v>
      </c>
      <c r="K31" s="9" t="s">
        <v>161</v>
      </c>
      <c r="L31" s="10" t="s">
        <v>30</v>
      </c>
      <c r="M31" s="11" t="s">
        <v>162</v>
      </c>
      <c r="N31" s="11"/>
      <c r="O31" s="11"/>
    </row>
    <row r="32" spans="1:15" ht="40.35" customHeight="1" x14ac:dyDescent="0.25">
      <c r="A32" s="44" t="s">
        <v>14</v>
      </c>
      <c r="B32" s="55" t="str">
        <f t="shared" ca="1" si="2"/>
        <v>2026/2027</v>
      </c>
      <c r="C32" s="57" t="s">
        <v>15</v>
      </c>
      <c r="D32" s="55">
        <f t="shared" ca="1" si="1"/>
        <v>45996</v>
      </c>
      <c r="E32" s="47">
        <v>45996</v>
      </c>
      <c r="F32" s="6" t="s">
        <v>156</v>
      </c>
      <c r="G32" s="7" t="s">
        <v>17</v>
      </c>
      <c r="H32" s="34" t="s">
        <v>18</v>
      </c>
      <c r="I32" s="7" t="s">
        <v>19</v>
      </c>
      <c r="J32" s="33" t="s">
        <v>134</v>
      </c>
      <c r="K32" s="18" t="s">
        <v>163</v>
      </c>
      <c r="L32" s="10">
        <v>44620</v>
      </c>
      <c r="M32" s="12"/>
      <c r="N32" s="12"/>
      <c r="O32" s="12" t="s">
        <v>164</v>
      </c>
    </row>
    <row r="33" spans="1:15" ht="40.35" customHeight="1" x14ac:dyDescent="0.25">
      <c r="A33" s="44" t="s">
        <v>14</v>
      </c>
      <c r="B33" s="55" t="str">
        <f t="shared" ca="1" si="2"/>
        <v>2025/2026</v>
      </c>
      <c r="C33" s="57" t="s">
        <v>14</v>
      </c>
      <c r="D33" s="55">
        <f t="shared" ca="1" si="1"/>
        <v>46002</v>
      </c>
      <c r="E33" s="47">
        <v>46002</v>
      </c>
      <c r="F33" s="13" t="s">
        <v>156</v>
      </c>
      <c r="G33" s="14" t="s">
        <v>50</v>
      </c>
      <c r="H33" s="13" t="s">
        <v>165</v>
      </c>
      <c r="I33" s="14" t="s">
        <v>52</v>
      </c>
      <c r="J33" s="13" t="s">
        <v>166</v>
      </c>
      <c r="K33" s="15" t="s">
        <v>167</v>
      </c>
      <c r="L33" s="16"/>
      <c r="M33" s="17" t="s">
        <v>168</v>
      </c>
      <c r="N33" s="17"/>
      <c r="O33" s="17" t="s">
        <v>169</v>
      </c>
    </row>
    <row r="34" spans="1:15" ht="40.35" customHeight="1" x14ac:dyDescent="0.25">
      <c r="A34" s="44" t="s">
        <v>14</v>
      </c>
      <c r="B34" s="55" t="str">
        <f t="shared" ca="1" si="2"/>
        <v>2025/2026</v>
      </c>
      <c r="C34" s="57" t="s">
        <v>14</v>
      </c>
      <c r="D34" s="55">
        <f t="shared" ca="1" si="1"/>
        <v>46002</v>
      </c>
      <c r="E34" s="47">
        <v>46002</v>
      </c>
      <c r="F34" s="13" t="s">
        <v>156</v>
      </c>
      <c r="G34" s="14" t="s">
        <v>50</v>
      </c>
      <c r="H34" s="13" t="s">
        <v>165</v>
      </c>
      <c r="I34" s="14" t="s">
        <v>52</v>
      </c>
      <c r="J34" s="13" t="s">
        <v>170</v>
      </c>
      <c r="K34" s="15" t="s">
        <v>171</v>
      </c>
      <c r="L34" s="16"/>
      <c r="M34" s="17" t="s">
        <v>172</v>
      </c>
      <c r="N34" s="17"/>
      <c r="O34" s="17" t="s">
        <v>173</v>
      </c>
    </row>
    <row r="35" spans="1:15" ht="40.35" customHeight="1" x14ac:dyDescent="0.25">
      <c r="A35" s="44" t="s">
        <v>14</v>
      </c>
      <c r="B35" s="55" t="str">
        <f t="shared" ca="1" si="2"/>
        <v>2025/2026</v>
      </c>
      <c r="C35" s="57" t="s">
        <v>14</v>
      </c>
      <c r="D35" s="55">
        <f t="shared" ca="1" si="1"/>
        <v>46002</v>
      </c>
      <c r="E35" s="47">
        <v>46002</v>
      </c>
      <c r="F35" s="13" t="s">
        <v>156</v>
      </c>
      <c r="G35" s="14" t="s">
        <v>50</v>
      </c>
      <c r="H35" s="13" t="s">
        <v>165</v>
      </c>
      <c r="I35" s="14" t="s">
        <v>52</v>
      </c>
      <c r="J35" s="13" t="s">
        <v>174</v>
      </c>
      <c r="K35" s="15" t="s">
        <v>175</v>
      </c>
      <c r="L35" s="16"/>
      <c r="M35" s="17" t="s">
        <v>176</v>
      </c>
      <c r="N35" s="17"/>
      <c r="O35" s="17" t="s">
        <v>177</v>
      </c>
    </row>
    <row r="36" spans="1:15" ht="40.35" customHeight="1" x14ac:dyDescent="0.25">
      <c r="A36" s="44" t="s">
        <v>14</v>
      </c>
      <c r="B36" s="55" t="str">
        <f t="shared" ca="1" si="2"/>
        <v>2025/2026</v>
      </c>
      <c r="C36" s="57" t="s">
        <v>14</v>
      </c>
      <c r="D36" s="55">
        <f t="shared" ca="1" si="1"/>
        <v>46002</v>
      </c>
      <c r="E36" s="47">
        <v>46002</v>
      </c>
      <c r="F36" s="13" t="s">
        <v>156</v>
      </c>
      <c r="G36" s="14" t="s">
        <v>50</v>
      </c>
      <c r="H36" s="13" t="s">
        <v>165</v>
      </c>
      <c r="I36" s="14" t="s">
        <v>52</v>
      </c>
      <c r="J36" s="13" t="s">
        <v>178</v>
      </c>
      <c r="K36" s="15" t="s">
        <v>179</v>
      </c>
      <c r="L36" s="16"/>
      <c r="M36" s="17" t="s">
        <v>180</v>
      </c>
      <c r="N36" s="17" t="s">
        <v>181</v>
      </c>
      <c r="O36" s="17" t="s">
        <v>182</v>
      </c>
    </row>
    <row r="37" spans="1:15" ht="40.35" customHeight="1" x14ac:dyDescent="0.25">
      <c r="A37" s="44" t="s">
        <v>14</v>
      </c>
      <c r="B37" s="55" t="str">
        <f t="shared" ca="1" si="2"/>
        <v>2025/2026</v>
      </c>
      <c r="C37" s="57" t="s">
        <v>14</v>
      </c>
      <c r="D37" s="55">
        <f t="shared" ca="1" si="1"/>
        <v>46004</v>
      </c>
      <c r="E37" s="47">
        <v>46004</v>
      </c>
      <c r="F37" s="13" t="s">
        <v>156</v>
      </c>
      <c r="G37" s="14" t="s">
        <v>50</v>
      </c>
      <c r="H37" s="13" t="s">
        <v>183</v>
      </c>
      <c r="I37" s="14" t="s">
        <v>52</v>
      </c>
      <c r="J37" s="13" t="s">
        <v>53</v>
      </c>
      <c r="K37" s="17" t="s">
        <v>54</v>
      </c>
      <c r="L37" s="16"/>
      <c r="M37" s="17" t="s">
        <v>184</v>
      </c>
      <c r="N37" s="17" t="s">
        <v>185</v>
      </c>
      <c r="O37" s="17" t="s">
        <v>186</v>
      </c>
    </row>
    <row r="38" spans="1:15" ht="40.35" customHeight="1" x14ac:dyDescent="0.25">
      <c r="A38" s="44" t="s">
        <v>14</v>
      </c>
      <c r="B38" s="55" t="str">
        <f t="shared" ca="1" si="2"/>
        <v>2026/2027</v>
      </c>
      <c r="C38" s="57" t="s">
        <v>15</v>
      </c>
      <c r="D38" s="55">
        <f t="shared" ca="1" si="1"/>
        <v>46006</v>
      </c>
      <c r="E38" s="47">
        <v>46006</v>
      </c>
      <c r="F38" s="6" t="s">
        <v>187</v>
      </c>
      <c r="G38" s="7" t="s">
        <v>17</v>
      </c>
      <c r="H38" s="8" t="s">
        <v>18</v>
      </c>
      <c r="I38" s="7" t="s">
        <v>19</v>
      </c>
      <c r="J38" s="6" t="s">
        <v>188</v>
      </c>
      <c r="K38" s="18" t="s">
        <v>189</v>
      </c>
      <c r="L38" s="10">
        <v>44620</v>
      </c>
      <c r="M38" s="12" t="s">
        <v>190</v>
      </c>
      <c r="N38" s="12" t="s">
        <v>191</v>
      </c>
      <c r="O38" s="11" t="s">
        <v>192</v>
      </c>
    </row>
    <row r="39" spans="1:15" ht="40.35" customHeight="1" x14ac:dyDescent="0.25">
      <c r="A39" s="44" t="s">
        <v>14</v>
      </c>
      <c r="B39" s="55" t="str">
        <f t="shared" ca="1" si="2"/>
        <v>2025/2026</v>
      </c>
      <c r="C39" s="57" t="s">
        <v>14</v>
      </c>
      <c r="D39" s="55">
        <f t="shared" ca="1" si="1"/>
        <v>46006</v>
      </c>
      <c r="E39" s="47">
        <v>46006</v>
      </c>
      <c r="F39" s="13" t="s">
        <v>156</v>
      </c>
      <c r="G39" s="14" t="s">
        <v>50</v>
      </c>
      <c r="H39" s="13" t="s">
        <v>75</v>
      </c>
      <c r="I39" s="14" t="s">
        <v>52</v>
      </c>
      <c r="J39" s="13" t="s">
        <v>88</v>
      </c>
      <c r="K39" s="15" t="s">
        <v>193</v>
      </c>
      <c r="L39" s="16"/>
      <c r="M39" s="17" t="s">
        <v>194</v>
      </c>
      <c r="N39" s="17"/>
      <c r="O39" s="17" t="s">
        <v>195</v>
      </c>
    </row>
    <row r="40" spans="1:15" ht="40.35" customHeight="1" x14ac:dyDescent="0.25">
      <c r="A40" s="44" t="s">
        <v>14</v>
      </c>
      <c r="B40" s="55" t="str">
        <f t="shared" ca="1" si="2"/>
        <v>2024/2025</v>
      </c>
      <c r="C40" s="57" t="s">
        <v>40</v>
      </c>
      <c r="D40" s="55">
        <f t="shared" ca="1" si="1"/>
        <v>46009</v>
      </c>
      <c r="E40" s="47">
        <v>46009</v>
      </c>
      <c r="F40" s="13" t="s">
        <v>187</v>
      </c>
      <c r="G40" s="14" t="s">
        <v>50</v>
      </c>
      <c r="H40" s="20" t="s">
        <v>63</v>
      </c>
      <c r="I40" s="14" t="s">
        <v>64</v>
      </c>
      <c r="J40" s="13" t="s">
        <v>196</v>
      </c>
      <c r="K40" s="15" t="s">
        <v>197</v>
      </c>
      <c r="L40" s="16">
        <v>44561</v>
      </c>
      <c r="M40" s="21" t="s">
        <v>120</v>
      </c>
      <c r="N40" s="21"/>
      <c r="O40" s="21" t="s">
        <v>198</v>
      </c>
    </row>
    <row r="41" spans="1:15" ht="40.35" customHeight="1" x14ac:dyDescent="0.25">
      <c r="A41" s="44" t="s">
        <v>14</v>
      </c>
      <c r="B41" s="55" t="str">
        <f t="shared" ca="1" si="2"/>
        <v>2024/2025</v>
      </c>
      <c r="C41" s="57" t="s">
        <v>40</v>
      </c>
      <c r="D41" s="55">
        <f t="shared" ca="1" si="1"/>
        <v>46009</v>
      </c>
      <c r="E41" s="47">
        <v>46009</v>
      </c>
      <c r="F41" s="13" t="s">
        <v>187</v>
      </c>
      <c r="G41" s="14" t="s">
        <v>50</v>
      </c>
      <c r="H41" s="13" t="s">
        <v>199</v>
      </c>
      <c r="I41" s="14" t="s">
        <v>58</v>
      </c>
      <c r="J41" s="13" t="s">
        <v>109</v>
      </c>
      <c r="K41" s="15" t="s">
        <v>200</v>
      </c>
      <c r="L41" s="16">
        <v>44561</v>
      </c>
      <c r="M41" s="21" t="s">
        <v>201</v>
      </c>
      <c r="N41" s="21" t="s">
        <v>202</v>
      </c>
      <c r="O41" s="21" t="s">
        <v>203</v>
      </c>
    </row>
    <row r="42" spans="1:15" ht="40.35" customHeight="1" x14ac:dyDescent="0.25">
      <c r="A42" s="44" t="s">
        <v>14</v>
      </c>
      <c r="B42" s="55" t="str">
        <f t="shared" ca="1" si="2"/>
        <v>2026/2027</v>
      </c>
      <c r="C42" s="57" t="s">
        <v>15</v>
      </c>
      <c r="D42" s="55">
        <f t="shared" ca="1" si="1"/>
        <v>46011</v>
      </c>
      <c r="E42" s="47">
        <v>46011</v>
      </c>
      <c r="F42" s="6" t="s">
        <v>187</v>
      </c>
      <c r="G42" s="7" t="s">
        <v>17</v>
      </c>
      <c r="H42" s="8" t="s">
        <v>26</v>
      </c>
      <c r="I42" s="7" t="s">
        <v>27</v>
      </c>
      <c r="J42" s="6" t="s">
        <v>35</v>
      </c>
      <c r="K42" s="9" t="s">
        <v>204</v>
      </c>
      <c r="L42" s="10" t="s">
        <v>30</v>
      </c>
      <c r="M42" s="11" t="s">
        <v>205</v>
      </c>
      <c r="N42" s="11" t="s">
        <v>206</v>
      </c>
      <c r="O42" s="11" t="s">
        <v>207</v>
      </c>
    </row>
    <row r="43" spans="1:15" ht="40.35" customHeight="1" x14ac:dyDescent="0.25">
      <c r="A43" s="44" t="s">
        <v>14</v>
      </c>
      <c r="B43" s="55" t="str">
        <f t="shared" ca="1" si="2"/>
        <v>2025/2026</v>
      </c>
      <c r="C43" s="57" t="s">
        <v>14</v>
      </c>
      <c r="D43" s="55">
        <f t="shared" ca="1" si="1"/>
        <v>46018</v>
      </c>
      <c r="E43" s="47">
        <v>46018</v>
      </c>
      <c r="F43" s="13" t="s">
        <v>208</v>
      </c>
      <c r="G43" s="14" t="s">
        <v>50</v>
      </c>
      <c r="H43" s="13" t="s">
        <v>75</v>
      </c>
      <c r="I43" s="14" t="s">
        <v>52</v>
      </c>
      <c r="J43" s="13" t="s">
        <v>101</v>
      </c>
      <c r="K43" s="15" t="s">
        <v>209</v>
      </c>
      <c r="L43" s="16"/>
      <c r="M43" s="17" t="s">
        <v>210</v>
      </c>
      <c r="N43" s="17"/>
      <c r="O43" s="17" t="s">
        <v>211</v>
      </c>
    </row>
    <row r="44" spans="1:15" ht="40.35" customHeight="1" x14ac:dyDescent="0.25">
      <c r="A44" s="44" t="s">
        <v>14</v>
      </c>
      <c r="B44" s="55" t="str">
        <f t="shared" ca="1" si="2"/>
        <v>2024/2025</v>
      </c>
      <c r="C44" s="57" t="s">
        <v>40</v>
      </c>
      <c r="D44" s="55">
        <f t="shared" ca="1" si="1"/>
        <v>46022</v>
      </c>
      <c r="E44" s="47">
        <v>46022</v>
      </c>
      <c r="F44" s="13" t="s">
        <v>156</v>
      </c>
      <c r="G44" s="14" t="s">
        <v>50</v>
      </c>
      <c r="H44" s="20" t="s">
        <v>212</v>
      </c>
      <c r="I44" s="14" t="s">
        <v>64</v>
      </c>
      <c r="J44" s="13" t="s">
        <v>35</v>
      </c>
      <c r="K44" s="15" t="s">
        <v>213</v>
      </c>
      <c r="L44" s="16">
        <v>44561</v>
      </c>
      <c r="M44" s="21" t="s">
        <v>214</v>
      </c>
      <c r="N44" s="21"/>
      <c r="O44" s="21" t="s">
        <v>215</v>
      </c>
    </row>
    <row r="45" spans="1:15" ht="40.35" customHeight="1" thickBot="1" x14ac:dyDescent="0.3">
      <c r="A45" s="44" t="s">
        <v>14</v>
      </c>
      <c r="B45" s="55" t="str">
        <f t="shared" ca="1" si="2"/>
        <v>2024/2025</v>
      </c>
      <c r="C45" s="57" t="s">
        <v>40</v>
      </c>
      <c r="D45" s="55">
        <f t="shared" ca="1" si="1"/>
        <v>46022</v>
      </c>
      <c r="E45" s="48">
        <v>46022</v>
      </c>
      <c r="F45" s="13" t="s">
        <v>156</v>
      </c>
      <c r="G45" s="14" t="s">
        <v>50</v>
      </c>
      <c r="H45" s="13" t="s">
        <v>125</v>
      </c>
      <c r="I45" s="14" t="s">
        <v>58</v>
      </c>
      <c r="J45" s="13" t="s">
        <v>126</v>
      </c>
      <c r="K45" s="15" t="s">
        <v>216</v>
      </c>
      <c r="L45" s="16">
        <v>44561</v>
      </c>
      <c r="M45" s="21" t="s">
        <v>203</v>
      </c>
      <c r="N45" s="21"/>
      <c r="O45" s="21" t="s">
        <v>217</v>
      </c>
    </row>
    <row r="46" spans="1:15" ht="40.35" customHeight="1" x14ac:dyDescent="0.25">
      <c r="A46" s="44" t="s">
        <v>14</v>
      </c>
      <c r="B46" s="55" t="str">
        <f t="shared" ref="B46:B63" ca="1" si="3">IF(C46="a.a. x+1/x+2", ($A$1+1) &amp; "/" &amp; ($A$1+2),
 IF(C46="a.a. x/x+1", $A$1 &amp; "/" &amp; ($A$1+1),
 IF(C46="a.a. x-1/x", ($A$1-1) &amp; "/" &amp; $A$1,
 IF(C46="a.a. x+2/x+3", ($A$1+2) &amp; "/" &amp; ($A$1+3), ""))))</f>
        <v>2026/2027</v>
      </c>
      <c r="C46" s="57" t="s">
        <v>15</v>
      </c>
      <c r="D46" s="55">
        <f t="shared" ca="1" si="1"/>
        <v>46028</v>
      </c>
      <c r="E46" s="47">
        <v>46028</v>
      </c>
      <c r="F46" s="6" t="s">
        <v>218</v>
      </c>
      <c r="G46" s="7" t="s">
        <v>17</v>
      </c>
      <c r="H46" s="8" t="s">
        <v>18</v>
      </c>
      <c r="I46" s="7" t="s">
        <v>19</v>
      </c>
      <c r="J46" s="6" t="s">
        <v>134</v>
      </c>
      <c r="K46" s="9" t="s">
        <v>219</v>
      </c>
      <c r="L46" s="10">
        <v>44620</v>
      </c>
      <c r="M46" s="12" t="s">
        <v>220</v>
      </c>
      <c r="N46" s="12"/>
      <c r="O46" s="12" t="s">
        <v>221</v>
      </c>
    </row>
    <row r="47" spans="1:15" ht="40.35" customHeight="1" x14ac:dyDescent="0.25">
      <c r="A47" s="44" t="s">
        <v>14</v>
      </c>
      <c r="B47" s="55" t="str">
        <f t="shared" ca="1" si="3"/>
        <v>2026/2027</v>
      </c>
      <c r="C47" s="57" t="s">
        <v>15</v>
      </c>
      <c r="D47" s="55">
        <f t="shared" ca="1" si="1"/>
        <v>46030</v>
      </c>
      <c r="E47" s="47">
        <v>46030</v>
      </c>
      <c r="F47" s="6" t="s">
        <v>187</v>
      </c>
      <c r="G47" s="7" t="s">
        <v>17</v>
      </c>
      <c r="H47" s="8" t="s">
        <v>222</v>
      </c>
      <c r="I47" s="7" t="s">
        <v>27</v>
      </c>
      <c r="J47" s="6" t="s">
        <v>134</v>
      </c>
      <c r="K47" s="9" t="s">
        <v>223</v>
      </c>
      <c r="L47" s="10" t="s">
        <v>30</v>
      </c>
      <c r="M47" s="11" t="s">
        <v>207</v>
      </c>
      <c r="N47" s="11"/>
      <c r="O47" s="11"/>
    </row>
    <row r="48" spans="1:15" ht="40.35" customHeight="1" x14ac:dyDescent="0.25">
      <c r="A48" s="44" t="s">
        <v>14</v>
      </c>
      <c r="B48" s="55" t="str">
        <f t="shared" ca="1" si="3"/>
        <v>2026/2027</v>
      </c>
      <c r="C48" s="57" t="s">
        <v>15</v>
      </c>
      <c r="D48" s="55">
        <f t="shared" ca="1" si="1"/>
        <v>46035</v>
      </c>
      <c r="E48" s="47">
        <v>46035</v>
      </c>
      <c r="F48" s="6" t="s">
        <v>224</v>
      </c>
      <c r="G48" s="7" t="s">
        <v>17</v>
      </c>
      <c r="H48" s="8" t="s">
        <v>225</v>
      </c>
      <c r="I48" s="7" t="s">
        <v>27</v>
      </c>
      <c r="J48" s="6" t="s">
        <v>226</v>
      </c>
      <c r="K48" s="9" t="s">
        <v>227</v>
      </c>
      <c r="L48" s="10" t="s">
        <v>30</v>
      </c>
      <c r="M48" s="11" t="s">
        <v>228</v>
      </c>
      <c r="N48" s="11" t="s">
        <v>229</v>
      </c>
      <c r="O48" s="11" t="s">
        <v>230</v>
      </c>
    </row>
    <row r="49" spans="1:15" ht="40.35" customHeight="1" x14ac:dyDescent="0.25">
      <c r="A49" s="44" t="s">
        <v>14</v>
      </c>
      <c r="B49" s="55" t="str">
        <f t="shared" ca="1" si="3"/>
        <v>2026/2027</v>
      </c>
      <c r="C49" s="57" t="s">
        <v>15</v>
      </c>
      <c r="D49" s="55">
        <f t="shared" ca="1" si="1"/>
        <v>46035</v>
      </c>
      <c r="E49" s="47">
        <v>46035</v>
      </c>
      <c r="F49" s="6" t="s">
        <v>224</v>
      </c>
      <c r="G49" s="7" t="s">
        <v>17</v>
      </c>
      <c r="H49" s="8" t="s">
        <v>225</v>
      </c>
      <c r="I49" s="7" t="s">
        <v>27</v>
      </c>
      <c r="J49" s="6" t="s">
        <v>231</v>
      </c>
      <c r="K49" s="9" t="s">
        <v>232</v>
      </c>
      <c r="L49" s="10" t="s">
        <v>30</v>
      </c>
      <c r="M49" s="11" t="s">
        <v>228</v>
      </c>
      <c r="N49" s="11" t="s">
        <v>233</v>
      </c>
      <c r="O49" s="11" t="s">
        <v>234</v>
      </c>
    </row>
    <row r="50" spans="1:15" ht="40.35" customHeight="1" x14ac:dyDescent="0.25">
      <c r="A50" s="44" t="s">
        <v>14</v>
      </c>
      <c r="B50" s="55" t="str">
        <f t="shared" ca="1" si="3"/>
        <v>2026/2027</v>
      </c>
      <c r="C50" s="57" t="s">
        <v>15</v>
      </c>
      <c r="D50" s="55">
        <f t="shared" ca="1" si="1"/>
        <v>46035</v>
      </c>
      <c r="E50" s="47">
        <v>46035</v>
      </c>
      <c r="F50" s="6" t="s">
        <v>224</v>
      </c>
      <c r="G50" s="7" t="s">
        <v>17</v>
      </c>
      <c r="H50" s="8" t="s">
        <v>235</v>
      </c>
      <c r="I50" s="7" t="s">
        <v>27</v>
      </c>
      <c r="J50" s="6" t="s">
        <v>236</v>
      </c>
      <c r="K50" s="18" t="s">
        <v>237</v>
      </c>
      <c r="L50" s="10" t="s">
        <v>30</v>
      </c>
      <c r="M50" s="11" t="s">
        <v>238</v>
      </c>
      <c r="N50" s="11"/>
      <c r="O50" s="11" t="s">
        <v>239</v>
      </c>
    </row>
    <row r="51" spans="1:15" ht="40.35" customHeight="1" x14ac:dyDescent="0.25">
      <c r="A51" s="44" t="s">
        <v>14</v>
      </c>
      <c r="B51" s="55" t="str">
        <f t="shared" ca="1" si="3"/>
        <v>2025/2026</v>
      </c>
      <c r="C51" s="57" t="s">
        <v>14</v>
      </c>
      <c r="D51" s="55">
        <f t="shared" ca="1" si="1"/>
        <v>46037</v>
      </c>
      <c r="E51" s="47">
        <v>46037</v>
      </c>
      <c r="F51" s="13" t="s">
        <v>218</v>
      </c>
      <c r="G51" s="14" t="s">
        <v>50</v>
      </c>
      <c r="H51" s="13" t="s">
        <v>165</v>
      </c>
      <c r="I51" s="14" t="s">
        <v>52</v>
      </c>
      <c r="J51" s="13" t="s">
        <v>240</v>
      </c>
      <c r="K51" s="15" t="s">
        <v>241</v>
      </c>
      <c r="L51" s="16"/>
      <c r="M51" s="17" t="s">
        <v>242</v>
      </c>
      <c r="N51" s="17"/>
      <c r="O51" s="17" t="s">
        <v>243</v>
      </c>
    </row>
    <row r="52" spans="1:15" ht="40.35" customHeight="1" x14ac:dyDescent="0.25">
      <c r="A52" s="44" t="s">
        <v>14</v>
      </c>
      <c r="B52" s="55" t="str">
        <f t="shared" ca="1" si="3"/>
        <v>2026/2027</v>
      </c>
      <c r="C52" s="57" t="s">
        <v>15</v>
      </c>
      <c r="D52" s="55">
        <f t="shared" ca="1" si="1"/>
        <v>46037</v>
      </c>
      <c r="E52" s="47">
        <v>46037</v>
      </c>
      <c r="F52" s="6" t="s">
        <v>224</v>
      </c>
      <c r="G52" s="7" t="s">
        <v>17</v>
      </c>
      <c r="H52" s="8" t="s">
        <v>244</v>
      </c>
      <c r="I52" s="7" t="s">
        <v>27</v>
      </c>
      <c r="J52" s="6" t="s">
        <v>134</v>
      </c>
      <c r="K52" s="18" t="s">
        <v>245</v>
      </c>
      <c r="L52" s="10" t="s">
        <v>30</v>
      </c>
      <c r="M52" s="11" t="s">
        <v>207</v>
      </c>
      <c r="N52" s="11"/>
      <c r="O52" s="11" t="s">
        <v>246</v>
      </c>
    </row>
    <row r="53" spans="1:15" ht="40.35" customHeight="1" x14ac:dyDescent="0.25">
      <c r="A53" s="44" t="s">
        <v>14</v>
      </c>
      <c r="B53" s="55" t="str">
        <f t="shared" ca="1" si="3"/>
        <v>2026/2027</v>
      </c>
      <c r="C53" s="57" t="s">
        <v>15</v>
      </c>
      <c r="D53" s="55">
        <f t="shared" ca="1" si="1"/>
        <v>46042</v>
      </c>
      <c r="E53" s="47">
        <v>46042</v>
      </c>
      <c r="F53" s="6" t="s">
        <v>218</v>
      </c>
      <c r="G53" s="7" t="s">
        <v>17</v>
      </c>
      <c r="H53" s="8" t="s">
        <v>18</v>
      </c>
      <c r="I53" s="7" t="s">
        <v>19</v>
      </c>
      <c r="J53" s="6" t="s">
        <v>35</v>
      </c>
      <c r="K53" s="9" t="s">
        <v>247</v>
      </c>
      <c r="L53" s="10">
        <v>44620</v>
      </c>
      <c r="M53" s="12" t="s">
        <v>248</v>
      </c>
      <c r="N53" s="12"/>
      <c r="O53" s="12" t="s">
        <v>249</v>
      </c>
    </row>
    <row r="54" spans="1:15" ht="40.35" customHeight="1" x14ac:dyDescent="0.25">
      <c r="A54" s="44" t="s">
        <v>14</v>
      </c>
      <c r="B54" s="55" t="str">
        <f t="shared" ca="1" si="3"/>
        <v>2026/2027</v>
      </c>
      <c r="C54" s="57" t="s">
        <v>15</v>
      </c>
      <c r="D54" s="55">
        <f t="shared" ca="1" si="1"/>
        <v>46047</v>
      </c>
      <c r="E54" s="47">
        <v>46047</v>
      </c>
      <c r="F54" s="6" t="s">
        <v>218</v>
      </c>
      <c r="G54" s="7" t="s">
        <v>17</v>
      </c>
      <c r="H54" s="8" t="s">
        <v>18</v>
      </c>
      <c r="I54" s="7" t="s">
        <v>19</v>
      </c>
      <c r="J54" s="6" t="s">
        <v>250</v>
      </c>
      <c r="K54" s="9" t="s">
        <v>251</v>
      </c>
      <c r="L54" s="10">
        <v>44620</v>
      </c>
      <c r="M54" s="12" t="s">
        <v>252</v>
      </c>
      <c r="N54" s="12" t="s">
        <v>253</v>
      </c>
      <c r="O54" s="12" t="s">
        <v>254</v>
      </c>
    </row>
    <row r="55" spans="1:15" ht="40.35" customHeight="1" x14ac:dyDescent="0.25">
      <c r="A55" s="44" t="s">
        <v>14</v>
      </c>
      <c r="B55" s="55" t="str">
        <f t="shared" ca="1" si="3"/>
        <v>2026/2027</v>
      </c>
      <c r="C55" s="57" t="s">
        <v>15</v>
      </c>
      <c r="D55" s="55">
        <f t="shared" ca="1" si="1"/>
        <v>46049</v>
      </c>
      <c r="E55" s="47">
        <v>46049</v>
      </c>
      <c r="F55" s="6" t="s">
        <v>218</v>
      </c>
      <c r="G55" s="7" t="s">
        <v>17</v>
      </c>
      <c r="H55" s="8" t="s">
        <v>255</v>
      </c>
      <c r="I55" s="7" t="s">
        <v>27</v>
      </c>
      <c r="J55" s="6" t="s">
        <v>256</v>
      </c>
      <c r="K55" s="9" t="s">
        <v>257</v>
      </c>
      <c r="L55" s="10">
        <v>44620</v>
      </c>
      <c r="M55" s="12" t="s">
        <v>258</v>
      </c>
      <c r="N55" s="12"/>
      <c r="O55" s="12" t="s">
        <v>259</v>
      </c>
    </row>
    <row r="56" spans="1:15" ht="40.35" customHeight="1" x14ac:dyDescent="0.25">
      <c r="A56" s="44" t="s">
        <v>14</v>
      </c>
      <c r="B56" s="55" t="str">
        <f t="shared" ca="1" si="3"/>
        <v>2025/2026</v>
      </c>
      <c r="C56" s="57" t="s">
        <v>14</v>
      </c>
      <c r="D56" s="55">
        <f t="shared" ca="1" si="1"/>
        <v>46051</v>
      </c>
      <c r="E56" s="47">
        <v>46051</v>
      </c>
      <c r="F56" s="6" t="s">
        <v>218</v>
      </c>
      <c r="G56" s="7" t="s">
        <v>17</v>
      </c>
      <c r="H56" s="8" t="s">
        <v>260</v>
      </c>
      <c r="I56" s="7" t="s">
        <v>19</v>
      </c>
      <c r="J56" s="6" t="s">
        <v>35</v>
      </c>
      <c r="K56" s="9" t="s">
        <v>261</v>
      </c>
      <c r="L56" s="10">
        <v>44972</v>
      </c>
      <c r="M56" s="11" t="s">
        <v>262</v>
      </c>
      <c r="N56" s="11"/>
      <c r="O56" s="11" t="s">
        <v>263</v>
      </c>
    </row>
    <row r="57" spans="1:15" ht="40.35" customHeight="1" x14ac:dyDescent="0.25">
      <c r="A57" s="44" t="s">
        <v>14</v>
      </c>
      <c r="B57" s="55" t="str">
        <f t="shared" ca="1" si="3"/>
        <v>2024/2025</v>
      </c>
      <c r="C57" s="57" t="s">
        <v>40</v>
      </c>
      <c r="D57" s="55">
        <f t="shared" ca="1" si="1"/>
        <v>46053</v>
      </c>
      <c r="E57" s="47">
        <v>46053</v>
      </c>
      <c r="F57" s="13" t="s">
        <v>224</v>
      </c>
      <c r="G57" s="14" t="s">
        <v>50</v>
      </c>
      <c r="H57" s="20" t="s">
        <v>63</v>
      </c>
      <c r="I57" s="14" t="s">
        <v>264</v>
      </c>
      <c r="J57" s="13" t="s">
        <v>65</v>
      </c>
      <c r="K57" s="17" t="s">
        <v>265</v>
      </c>
      <c r="L57" s="16"/>
      <c r="M57" s="21" t="s">
        <v>266</v>
      </c>
      <c r="N57" s="21" t="s">
        <v>267</v>
      </c>
      <c r="O57" s="21" t="s">
        <v>268</v>
      </c>
    </row>
    <row r="58" spans="1:15" ht="40.35" customHeight="1" x14ac:dyDescent="0.25">
      <c r="A58" s="44" t="s">
        <v>14</v>
      </c>
      <c r="B58" s="55" t="str">
        <f t="shared" ca="1" si="3"/>
        <v>2024/2025</v>
      </c>
      <c r="C58" s="57" t="s">
        <v>40</v>
      </c>
      <c r="D58" s="55">
        <f t="shared" ca="1" si="1"/>
        <v>46053</v>
      </c>
      <c r="E58" s="47">
        <v>46053</v>
      </c>
      <c r="F58" s="13" t="s">
        <v>218</v>
      </c>
      <c r="G58" s="14" t="s">
        <v>50</v>
      </c>
      <c r="H58" s="13" t="s">
        <v>269</v>
      </c>
      <c r="I58" s="14" t="s">
        <v>58</v>
      </c>
      <c r="J58" s="13" t="s">
        <v>134</v>
      </c>
      <c r="K58" s="15" t="s">
        <v>270</v>
      </c>
      <c r="L58" s="16">
        <v>44592</v>
      </c>
      <c r="M58" s="17" t="s">
        <v>271</v>
      </c>
      <c r="N58" s="21" t="s">
        <v>272</v>
      </c>
      <c r="O58" s="22"/>
    </row>
    <row r="59" spans="1:15" ht="40.35" customHeight="1" x14ac:dyDescent="0.25">
      <c r="A59" s="44" t="s">
        <v>14</v>
      </c>
      <c r="B59" s="55" t="str">
        <f t="shared" ca="1" si="3"/>
        <v>2024/2025</v>
      </c>
      <c r="C59" s="57" t="s">
        <v>40</v>
      </c>
      <c r="D59" s="55">
        <f t="shared" ca="1" si="1"/>
        <v>46053</v>
      </c>
      <c r="E59" s="47">
        <v>46053</v>
      </c>
      <c r="F59" s="13" t="s">
        <v>218</v>
      </c>
      <c r="G59" s="14" t="s">
        <v>50</v>
      </c>
      <c r="H59" s="20" t="s">
        <v>273</v>
      </c>
      <c r="I59" s="14" t="s">
        <v>64</v>
      </c>
      <c r="J59" s="13" t="s">
        <v>274</v>
      </c>
      <c r="K59" s="17" t="s">
        <v>275</v>
      </c>
      <c r="L59" s="16">
        <v>44592</v>
      </c>
      <c r="M59" s="17" t="s">
        <v>276</v>
      </c>
      <c r="N59" s="21" t="s">
        <v>277</v>
      </c>
      <c r="O59" s="22"/>
    </row>
    <row r="60" spans="1:15" ht="40.35" customHeight="1" x14ac:dyDescent="0.25">
      <c r="A60" s="44" t="s">
        <v>14</v>
      </c>
      <c r="B60" s="55" t="str">
        <f t="shared" ca="1" si="3"/>
        <v>2026/2027</v>
      </c>
      <c r="C60" s="57" t="s">
        <v>15</v>
      </c>
      <c r="D60" s="55">
        <f t="shared" ca="1" si="1"/>
        <v>46053</v>
      </c>
      <c r="E60" s="47">
        <v>46053</v>
      </c>
      <c r="F60" s="6" t="s">
        <v>218</v>
      </c>
      <c r="G60" s="7" t="s">
        <v>17</v>
      </c>
      <c r="H60" s="8" t="s">
        <v>278</v>
      </c>
      <c r="I60" s="7" t="s">
        <v>27</v>
      </c>
      <c r="J60" s="6" t="s">
        <v>35</v>
      </c>
      <c r="K60" s="9" t="s">
        <v>279</v>
      </c>
      <c r="L60" s="10">
        <v>44620</v>
      </c>
      <c r="M60" s="11" t="s">
        <v>280</v>
      </c>
      <c r="N60" s="11"/>
      <c r="O60" s="11"/>
    </row>
    <row r="61" spans="1:15" ht="40.35" customHeight="1" x14ac:dyDescent="0.25">
      <c r="A61" s="44" t="s">
        <v>14</v>
      </c>
      <c r="B61" s="55" t="str">
        <f t="shared" ca="1" si="3"/>
        <v>2026/2027</v>
      </c>
      <c r="C61" s="57" t="s">
        <v>15</v>
      </c>
      <c r="D61" s="55">
        <f t="shared" ca="1" si="1"/>
        <v>46056</v>
      </c>
      <c r="E61" s="47">
        <v>46056</v>
      </c>
      <c r="F61" s="6" t="s">
        <v>281</v>
      </c>
      <c r="G61" s="7" t="s">
        <v>17</v>
      </c>
      <c r="H61" s="8" t="s">
        <v>282</v>
      </c>
      <c r="I61" s="7" t="s">
        <v>27</v>
      </c>
      <c r="J61" s="6" t="s">
        <v>35</v>
      </c>
      <c r="K61" s="9" t="s">
        <v>283</v>
      </c>
      <c r="L61" s="10">
        <v>44620</v>
      </c>
      <c r="M61" s="12" t="s">
        <v>284</v>
      </c>
      <c r="N61" s="12" t="s">
        <v>285</v>
      </c>
      <c r="O61" s="12" t="s">
        <v>286</v>
      </c>
    </row>
    <row r="62" spans="1:15" ht="40.35" customHeight="1" x14ac:dyDescent="0.25">
      <c r="A62" s="44" t="s">
        <v>14</v>
      </c>
      <c r="B62" s="55" t="str">
        <f t="shared" ca="1" si="3"/>
        <v>2026/2027</v>
      </c>
      <c r="C62" s="57" t="s">
        <v>15</v>
      </c>
      <c r="D62" s="55">
        <f t="shared" ca="1" si="1"/>
        <v>46058</v>
      </c>
      <c r="E62" s="47">
        <v>46058</v>
      </c>
      <c r="F62" s="6" t="s">
        <v>281</v>
      </c>
      <c r="G62" s="7" t="s">
        <v>17</v>
      </c>
      <c r="H62" s="8" t="s">
        <v>282</v>
      </c>
      <c r="I62" s="7" t="s">
        <v>27</v>
      </c>
      <c r="J62" s="6" t="s">
        <v>126</v>
      </c>
      <c r="K62" s="9" t="s">
        <v>287</v>
      </c>
      <c r="L62" s="10">
        <v>44620</v>
      </c>
      <c r="M62" s="12" t="s">
        <v>288</v>
      </c>
      <c r="N62" s="12" t="s">
        <v>253</v>
      </c>
      <c r="O62" s="12" t="s">
        <v>289</v>
      </c>
    </row>
    <row r="63" spans="1:15" ht="40.35" customHeight="1" x14ac:dyDescent="0.25">
      <c r="A63" s="44" t="s">
        <v>14</v>
      </c>
      <c r="B63" s="55" t="str">
        <f t="shared" ca="1" si="3"/>
        <v>2026/2027</v>
      </c>
      <c r="C63" s="57" t="s">
        <v>15</v>
      </c>
      <c r="D63" s="55">
        <f t="shared" ca="1" si="1"/>
        <v>46058</v>
      </c>
      <c r="E63" s="47">
        <v>46058</v>
      </c>
      <c r="F63" s="6" t="s">
        <v>281</v>
      </c>
      <c r="G63" s="7" t="s">
        <v>17</v>
      </c>
      <c r="H63" s="8" t="s">
        <v>282</v>
      </c>
      <c r="I63" s="7" t="s">
        <v>27</v>
      </c>
      <c r="J63" s="6" t="s">
        <v>290</v>
      </c>
      <c r="K63" s="9" t="s">
        <v>291</v>
      </c>
      <c r="L63" s="10">
        <v>44620</v>
      </c>
      <c r="M63" s="12" t="s">
        <v>292</v>
      </c>
      <c r="N63" s="12" t="s">
        <v>253</v>
      </c>
      <c r="O63" s="12" t="s">
        <v>293</v>
      </c>
    </row>
    <row r="64" spans="1:15" ht="40.35" customHeight="1" x14ac:dyDescent="0.25">
      <c r="A64" s="44" t="s">
        <v>14</v>
      </c>
      <c r="B64" s="55" t="str">
        <f ca="1">IF(AND(ISERROR(SEARCH("a.a. x-1/x",C64))=FALSE, ISERROR(SEARCH("a.a. x/x+1",C64))=FALSE),
      ($A$1-1) &amp; "/" &amp; $A$1 &amp; " " &amp; $A$1 &amp; "/" &amp; ($A$1+1),
 IF(AND(ISERROR(SEARCH("a.a. x-1/x",C64))=FALSE, ISERROR(SEARCH("a.a. x+1/x+2",C64))=FALSE),
      ($A$1-1) &amp; "/" &amp; $A$1 &amp; " " &amp; ($A$1+1) &amp; "/" &amp; ($A$1+2),
 IF(C64="a.a. x+1/x+2", ($A$1+1) &amp; "/" &amp; ($A$1+2),
 IF(C64="a.a. x/x+1", $A$1 &amp; "/" &amp; ($A$1+1),
 IF(C64="a.a. x-1/x", ($A$1-1) &amp; "/" &amp; $A$1,
 IF(C64="a.a. x+2/x+3", ($A$1+2) &amp; "/" &amp; ($A$1+3), ""))))))</f>
        <v>2024/2025 2026/2027</v>
      </c>
      <c r="C64" s="58" t="s">
        <v>79</v>
      </c>
      <c r="D64" s="55">
        <f t="shared" ca="1" si="1"/>
        <v>46063</v>
      </c>
      <c r="E64" s="47">
        <v>46063</v>
      </c>
      <c r="F64" s="6" t="s">
        <v>294</v>
      </c>
      <c r="G64" s="7" t="s">
        <v>17</v>
      </c>
      <c r="H64" s="8" t="s">
        <v>295</v>
      </c>
      <c r="I64" s="7" t="s">
        <v>19</v>
      </c>
      <c r="J64" s="6" t="s">
        <v>134</v>
      </c>
      <c r="K64" s="9" t="s">
        <v>296</v>
      </c>
      <c r="L64" s="10">
        <v>44578</v>
      </c>
      <c r="M64" s="12" t="s">
        <v>297</v>
      </c>
      <c r="N64" s="12"/>
      <c r="O64" s="12" t="s">
        <v>298</v>
      </c>
    </row>
    <row r="65" spans="1:15" ht="40.35" customHeight="1" x14ac:dyDescent="0.25">
      <c r="A65" s="44" t="s">
        <v>14</v>
      </c>
      <c r="B65" s="55" t="str">
        <f t="shared" ref="B65:B105" ca="1" si="4">IF(C65="a.a. x+1/x+2", ($A$1+1) &amp; "/" &amp; ($A$1+2),
 IF(C65="a.a. x/x+1", $A$1 &amp; "/" &amp; ($A$1+1),
 IF(C65="a.a. x-1/x", ($A$1-1) &amp; "/" &amp; $A$1,
 IF(C65="a.a. x+2/x+3", ($A$1+2) &amp; "/" &amp; ($A$1+3), ""))))</f>
        <v>2026/2027</v>
      </c>
      <c r="C65" s="57" t="s">
        <v>15</v>
      </c>
      <c r="D65" s="55">
        <f t="shared" ca="1" si="1"/>
        <v>46063</v>
      </c>
      <c r="E65" s="47">
        <v>46063</v>
      </c>
      <c r="F65" s="6" t="s">
        <v>281</v>
      </c>
      <c r="G65" s="7" t="s">
        <v>17</v>
      </c>
      <c r="H65" s="8" t="s">
        <v>18</v>
      </c>
      <c r="I65" s="7" t="s">
        <v>19</v>
      </c>
      <c r="J65" s="6" t="s">
        <v>134</v>
      </c>
      <c r="K65" s="9" t="s">
        <v>299</v>
      </c>
      <c r="L65" s="10">
        <v>44620</v>
      </c>
      <c r="M65" s="12" t="s">
        <v>300</v>
      </c>
      <c r="N65" s="12"/>
      <c r="O65" s="12" t="s">
        <v>301</v>
      </c>
    </row>
    <row r="66" spans="1:15" ht="40.35" customHeight="1" x14ac:dyDescent="0.25">
      <c r="A66" s="44" t="s">
        <v>14</v>
      </c>
      <c r="B66" s="55" t="str">
        <f t="shared" ca="1" si="4"/>
        <v>2026/2027</v>
      </c>
      <c r="C66" s="57" t="s">
        <v>15</v>
      </c>
      <c r="D66" s="55">
        <f t="shared" ca="1" si="1"/>
        <v>46063</v>
      </c>
      <c r="E66" s="47">
        <v>46063</v>
      </c>
      <c r="F66" s="6" t="s">
        <v>281</v>
      </c>
      <c r="G66" s="7" t="s">
        <v>17</v>
      </c>
      <c r="H66" s="8" t="s">
        <v>255</v>
      </c>
      <c r="I66" s="7" t="s">
        <v>27</v>
      </c>
      <c r="J66" s="6" t="s">
        <v>134</v>
      </c>
      <c r="K66" s="9" t="s">
        <v>302</v>
      </c>
      <c r="L66" s="10">
        <v>44620</v>
      </c>
      <c r="M66" s="12" t="s">
        <v>303</v>
      </c>
      <c r="N66" s="12"/>
      <c r="O66" s="12" t="s">
        <v>304</v>
      </c>
    </row>
    <row r="67" spans="1:15" ht="40.35" customHeight="1" x14ac:dyDescent="0.25">
      <c r="A67" s="44" t="s">
        <v>14</v>
      </c>
      <c r="B67" s="55" t="str">
        <f t="shared" ca="1" si="4"/>
        <v>2025/2026</v>
      </c>
      <c r="C67" s="57" t="s">
        <v>14</v>
      </c>
      <c r="D67" s="55">
        <f t="shared" ca="1" si="1"/>
        <v>46065</v>
      </c>
      <c r="E67" s="47">
        <v>46065</v>
      </c>
      <c r="F67" s="6" t="s">
        <v>281</v>
      </c>
      <c r="G67" s="7" t="s">
        <v>17</v>
      </c>
      <c r="H67" s="8" t="s">
        <v>305</v>
      </c>
      <c r="I67" s="7" t="s">
        <v>19</v>
      </c>
      <c r="J67" s="6" t="s">
        <v>306</v>
      </c>
      <c r="K67" s="9" t="s">
        <v>307</v>
      </c>
      <c r="L67" s="10">
        <v>44972</v>
      </c>
      <c r="M67" s="11" t="s">
        <v>308</v>
      </c>
      <c r="N67" s="11" t="s">
        <v>309</v>
      </c>
      <c r="O67" s="11" t="s">
        <v>310</v>
      </c>
    </row>
    <row r="68" spans="1:15" ht="40.35" customHeight="1" x14ac:dyDescent="0.25">
      <c r="A68" s="44" t="s">
        <v>14</v>
      </c>
      <c r="B68" s="55" t="str">
        <f t="shared" ca="1" si="4"/>
        <v>2025/2026</v>
      </c>
      <c r="C68" s="57" t="s">
        <v>14</v>
      </c>
      <c r="D68" s="55">
        <f t="shared" ref="D68:D128" ca="1" si="5">IF(AND(MONTH(E68)&gt;=1,MONTH(E68)&lt;=9), DATE($A$1+1,MONTH(E68),DAY(E68)), IF(AND(MONTH(E68)&gt;=10,MONTH(E68)&lt;=12), DATE($A$1,MONTH(E68),DAY(E68)), ""))</f>
        <v>46066</v>
      </c>
      <c r="E68" s="47">
        <v>46066</v>
      </c>
      <c r="F68" s="6" t="s">
        <v>281</v>
      </c>
      <c r="G68" s="7" t="s">
        <v>17</v>
      </c>
      <c r="H68" s="8" t="s">
        <v>260</v>
      </c>
      <c r="I68" s="7" t="s">
        <v>19</v>
      </c>
      <c r="J68" s="6" t="s">
        <v>134</v>
      </c>
      <c r="K68" s="9" t="s">
        <v>311</v>
      </c>
      <c r="L68" s="10">
        <v>44972</v>
      </c>
      <c r="M68" s="11" t="s">
        <v>312</v>
      </c>
      <c r="N68" s="11"/>
      <c r="O68" s="11" t="s">
        <v>313</v>
      </c>
    </row>
    <row r="69" spans="1:15" ht="40.35" customHeight="1" x14ac:dyDescent="0.25">
      <c r="A69" s="44" t="s">
        <v>14</v>
      </c>
      <c r="B69" s="55" t="str">
        <f t="shared" ca="1" si="4"/>
        <v>2024/2025</v>
      </c>
      <c r="C69" s="57" t="s">
        <v>40</v>
      </c>
      <c r="D69" s="55">
        <f t="shared" ca="1" si="5"/>
        <v>46067</v>
      </c>
      <c r="E69" s="47">
        <v>46067</v>
      </c>
      <c r="F69" s="13" t="s">
        <v>281</v>
      </c>
      <c r="G69" s="14" t="s">
        <v>50</v>
      </c>
      <c r="H69" s="20" t="s">
        <v>63</v>
      </c>
      <c r="I69" s="14" t="s">
        <v>64</v>
      </c>
      <c r="J69" s="13" t="s">
        <v>109</v>
      </c>
      <c r="K69" s="15" t="s">
        <v>314</v>
      </c>
      <c r="L69" s="16"/>
      <c r="M69" s="21" t="s">
        <v>268</v>
      </c>
      <c r="N69" s="21" t="s">
        <v>315</v>
      </c>
      <c r="O69" s="21" t="s">
        <v>316</v>
      </c>
    </row>
    <row r="70" spans="1:15" ht="40.35" customHeight="1" x14ac:dyDescent="0.25">
      <c r="A70" s="44" t="s">
        <v>14</v>
      </c>
      <c r="B70" s="55" t="str">
        <f t="shared" ca="1" si="4"/>
        <v>2026/2027</v>
      </c>
      <c r="C70" s="57" t="s">
        <v>15</v>
      </c>
      <c r="D70" s="55">
        <f t="shared" ca="1" si="5"/>
        <v>46067</v>
      </c>
      <c r="E70" s="47">
        <v>46067</v>
      </c>
      <c r="F70" s="6" t="s">
        <v>281</v>
      </c>
      <c r="G70" s="7" t="s">
        <v>17</v>
      </c>
      <c r="H70" s="8" t="s">
        <v>317</v>
      </c>
      <c r="I70" s="7" t="s">
        <v>27</v>
      </c>
      <c r="J70" s="6" t="s">
        <v>226</v>
      </c>
      <c r="K70" s="9" t="s">
        <v>318</v>
      </c>
      <c r="L70" s="10">
        <v>44620</v>
      </c>
      <c r="M70" s="12" t="s">
        <v>319</v>
      </c>
      <c r="N70" s="12" t="s">
        <v>320</v>
      </c>
      <c r="O70" s="12" t="s">
        <v>321</v>
      </c>
    </row>
    <row r="71" spans="1:15" ht="40.35" customHeight="1" x14ac:dyDescent="0.25">
      <c r="A71" s="44" t="s">
        <v>14</v>
      </c>
      <c r="B71" s="55" t="str">
        <f t="shared" ca="1" si="4"/>
        <v>2026/2027</v>
      </c>
      <c r="C71" s="57" t="s">
        <v>15</v>
      </c>
      <c r="D71" s="55">
        <f t="shared" ca="1" si="5"/>
        <v>46073</v>
      </c>
      <c r="E71" s="47">
        <v>46073</v>
      </c>
      <c r="F71" s="6" t="s">
        <v>281</v>
      </c>
      <c r="G71" s="7" t="s">
        <v>17</v>
      </c>
      <c r="H71" s="8" t="s">
        <v>322</v>
      </c>
      <c r="I71" s="7" t="s">
        <v>27</v>
      </c>
      <c r="J71" s="6" t="s">
        <v>323</v>
      </c>
      <c r="K71" s="9" t="s">
        <v>324</v>
      </c>
      <c r="L71" s="10">
        <v>44620</v>
      </c>
      <c r="M71" s="12" t="s">
        <v>325</v>
      </c>
      <c r="N71" s="12"/>
      <c r="O71" s="12" t="s">
        <v>326</v>
      </c>
    </row>
    <row r="72" spans="1:15" ht="40.35" customHeight="1" x14ac:dyDescent="0.25">
      <c r="A72" s="44" t="s">
        <v>14</v>
      </c>
      <c r="B72" s="55" t="str">
        <f t="shared" ca="1" si="4"/>
        <v>2024/2025</v>
      </c>
      <c r="C72" s="57" t="s">
        <v>40</v>
      </c>
      <c r="D72" s="55">
        <f t="shared" ca="1" si="5"/>
        <v>46074</v>
      </c>
      <c r="E72" s="47">
        <v>46074</v>
      </c>
      <c r="F72" s="13" t="s">
        <v>281</v>
      </c>
      <c r="G72" s="14" t="s">
        <v>50</v>
      </c>
      <c r="H72" s="20" t="s">
        <v>63</v>
      </c>
      <c r="I72" s="14" t="s">
        <v>64</v>
      </c>
      <c r="J72" s="13" t="s">
        <v>196</v>
      </c>
      <c r="K72" s="15" t="s">
        <v>327</v>
      </c>
      <c r="L72" s="16"/>
      <c r="M72" s="21" t="s">
        <v>316</v>
      </c>
      <c r="N72" s="21"/>
      <c r="O72" s="21" t="s">
        <v>328</v>
      </c>
    </row>
    <row r="73" spans="1:15" ht="40.35" customHeight="1" x14ac:dyDescent="0.25">
      <c r="A73" s="44" t="s">
        <v>14</v>
      </c>
      <c r="B73" s="55" t="str">
        <f t="shared" ca="1" si="4"/>
        <v>2024/2025</v>
      </c>
      <c r="C73" s="57" t="s">
        <v>40</v>
      </c>
      <c r="D73" s="55">
        <f t="shared" ca="1" si="5"/>
        <v>46079</v>
      </c>
      <c r="E73" s="47">
        <v>46079</v>
      </c>
      <c r="F73" s="6" t="s">
        <v>281</v>
      </c>
      <c r="G73" s="7" t="s">
        <v>17</v>
      </c>
      <c r="H73" s="8" t="s">
        <v>329</v>
      </c>
      <c r="I73" s="7" t="s">
        <v>27</v>
      </c>
      <c r="J73" s="6" t="s">
        <v>134</v>
      </c>
      <c r="K73" s="9" t="s">
        <v>330</v>
      </c>
      <c r="L73" s="10">
        <v>44620</v>
      </c>
      <c r="M73" s="12" t="s">
        <v>331</v>
      </c>
      <c r="N73" s="12" t="s">
        <v>332</v>
      </c>
      <c r="O73" s="12" t="s">
        <v>333</v>
      </c>
    </row>
    <row r="74" spans="1:15" ht="40.35" customHeight="1" x14ac:dyDescent="0.25">
      <c r="A74" s="44" t="s">
        <v>14</v>
      </c>
      <c r="B74" s="55" t="str">
        <f t="shared" ca="1" si="4"/>
        <v>2024/2025</v>
      </c>
      <c r="C74" s="57" t="s">
        <v>40</v>
      </c>
      <c r="D74" s="55">
        <f t="shared" ca="1" si="5"/>
        <v>46081</v>
      </c>
      <c r="E74" s="47">
        <v>46081</v>
      </c>
      <c r="F74" s="13" t="s">
        <v>281</v>
      </c>
      <c r="G74" s="14" t="s">
        <v>50</v>
      </c>
      <c r="H74" s="20" t="s">
        <v>273</v>
      </c>
      <c r="I74" s="14" t="s">
        <v>64</v>
      </c>
      <c r="J74" s="13" t="s">
        <v>134</v>
      </c>
      <c r="K74" s="15" t="s">
        <v>334</v>
      </c>
      <c r="L74" s="16"/>
      <c r="M74" s="22" t="s">
        <v>335</v>
      </c>
      <c r="N74" s="22"/>
      <c r="O74" s="22"/>
    </row>
    <row r="75" spans="1:15" ht="40.35" customHeight="1" x14ac:dyDescent="0.25">
      <c r="A75" s="44" t="s">
        <v>14</v>
      </c>
      <c r="B75" s="55" t="str">
        <f t="shared" ca="1" si="4"/>
        <v>2024/2025</v>
      </c>
      <c r="C75" s="57" t="s">
        <v>40</v>
      </c>
      <c r="D75" s="55">
        <f t="shared" ca="1" si="5"/>
        <v>46085</v>
      </c>
      <c r="E75" s="47">
        <v>46085</v>
      </c>
      <c r="F75" s="13" t="s">
        <v>336</v>
      </c>
      <c r="G75" s="14" t="s">
        <v>50</v>
      </c>
      <c r="H75" s="20" t="s">
        <v>337</v>
      </c>
      <c r="I75" s="14" t="s">
        <v>64</v>
      </c>
      <c r="J75" s="13" t="s">
        <v>338</v>
      </c>
      <c r="K75" s="15" t="s">
        <v>339</v>
      </c>
      <c r="L75" s="16"/>
      <c r="M75" s="22" t="s">
        <v>335</v>
      </c>
      <c r="N75" s="22"/>
      <c r="O75" s="22"/>
    </row>
    <row r="76" spans="1:15" ht="40.35" customHeight="1" x14ac:dyDescent="0.25">
      <c r="A76" s="44" t="s">
        <v>14</v>
      </c>
      <c r="B76" s="55" t="str">
        <f t="shared" ca="1" si="4"/>
        <v>2024/2025</v>
      </c>
      <c r="C76" s="57" t="s">
        <v>40</v>
      </c>
      <c r="D76" s="55">
        <f t="shared" ca="1" si="5"/>
        <v>46085</v>
      </c>
      <c r="E76" s="47">
        <v>46085</v>
      </c>
      <c r="F76" s="13" t="s">
        <v>336</v>
      </c>
      <c r="G76" s="14" t="s">
        <v>50</v>
      </c>
      <c r="H76" s="13" t="s">
        <v>340</v>
      </c>
      <c r="I76" s="14" t="s">
        <v>58</v>
      </c>
      <c r="J76" s="13" t="s">
        <v>341</v>
      </c>
      <c r="K76" s="15" t="s">
        <v>342</v>
      </c>
      <c r="L76" s="16"/>
      <c r="M76" s="21" t="s">
        <v>343</v>
      </c>
      <c r="N76" s="21"/>
      <c r="O76" s="21" t="s">
        <v>344</v>
      </c>
    </row>
    <row r="77" spans="1:15" ht="40.35" customHeight="1" x14ac:dyDescent="0.25">
      <c r="A77" s="44" t="s">
        <v>14</v>
      </c>
      <c r="B77" s="55" t="str">
        <f t="shared" ca="1" si="4"/>
        <v>2026/2027</v>
      </c>
      <c r="C77" s="57" t="s">
        <v>15</v>
      </c>
      <c r="D77" s="55">
        <f t="shared" ca="1" si="5"/>
        <v>46091</v>
      </c>
      <c r="E77" s="47">
        <v>46091</v>
      </c>
      <c r="F77" s="6" t="s">
        <v>345</v>
      </c>
      <c r="G77" s="7" t="s">
        <v>17</v>
      </c>
      <c r="H77" s="8" t="s">
        <v>346</v>
      </c>
      <c r="I77" s="7" t="s">
        <v>19</v>
      </c>
      <c r="J77" s="6" t="s">
        <v>347</v>
      </c>
      <c r="K77" s="9" t="s">
        <v>348</v>
      </c>
      <c r="L77" s="10">
        <v>44727</v>
      </c>
      <c r="M77" s="12" t="s">
        <v>349</v>
      </c>
      <c r="N77" s="12"/>
      <c r="O77" s="12" t="s">
        <v>350</v>
      </c>
    </row>
    <row r="78" spans="1:15" ht="40.35" customHeight="1" x14ac:dyDescent="0.25">
      <c r="A78" s="44" t="s">
        <v>14</v>
      </c>
      <c r="B78" s="55" t="str">
        <f t="shared" ca="1" si="4"/>
        <v>2026/2027</v>
      </c>
      <c r="C78" s="57" t="s">
        <v>15</v>
      </c>
      <c r="D78" s="55">
        <f t="shared" ca="1" si="5"/>
        <v>46101</v>
      </c>
      <c r="E78" s="47">
        <v>46101</v>
      </c>
      <c r="F78" s="6" t="s">
        <v>351</v>
      </c>
      <c r="G78" s="7" t="s">
        <v>17</v>
      </c>
      <c r="H78" s="8" t="s">
        <v>352</v>
      </c>
      <c r="I78" s="7" t="s">
        <v>19</v>
      </c>
      <c r="J78" s="6" t="s">
        <v>353</v>
      </c>
      <c r="K78" s="9" t="s">
        <v>354</v>
      </c>
      <c r="L78" s="10">
        <v>44727</v>
      </c>
      <c r="M78" s="12" t="s">
        <v>355</v>
      </c>
      <c r="N78" s="12" t="s">
        <v>356</v>
      </c>
      <c r="O78" s="12" t="s">
        <v>357</v>
      </c>
    </row>
    <row r="79" spans="1:15" ht="40.35" customHeight="1" x14ac:dyDescent="0.25">
      <c r="A79" s="44" t="s">
        <v>14</v>
      </c>
      <c r="B79" s="55" t="str">
        <f t="shared" ca="1" si="4"/>
        <v>2026/2027</v>
      </c>
      <c r="C79" s="57" t="s">
        <v>15</v>
      </c>
      <c r="D79" s="55">
        <f t="shared" ca="1" si="5"/>
        <v>46106</v>
      </c>
      <c r="E79" s="47">
        <v>46106</v>
      </c>
      <c r="F79" s="6" t="s">
        <v>336</v>
      </c>
      <c r="G79" s="7" t="s">
        <v>17</v>
      </c>
      <c r="H79" s="8" t="s">
        <v>358</v>
      </c>
      <c r="I79" s="7" t="s">
        <v>19</v>
      </c>
      <c r="J79" s="6" t="s">
        <v>359</v>
      </c>
      <c r="K79" s="18" t="s">
        <v>360</v>
      </c>
      <c r="L79" s="10">
        <v>44727</v>
      </c>
      <c r="M79" s="12" t="s">
        <v>361</v>
      </c>
      <c r="N79" s="12" t="s">
        <v>362</v>
      </c>
      <c r="O79" s="12" t="s">
        <v>363</v>
      </c>
    </row>
    <row r="80" spans="1:15" ht="92.45" customHeight="1" x14ac:dyDescent="0.25">
      <c r="A80" s="44" t="s">
        <v>14</v>
      </c>
      <c r="B80" s="55" t="str">
        <f t="shared" ca="1" si="4"/>
        <v>2026/2027</v>
      </c>
      <c r="C80" s="57" t="s">
        <v>15</v>
      </c>
      <c r="D80" s="55">
        <f t="shared" ca="1" si="5"/>
        <v>46106</v>
      </c>
      <c r="E80" s="47">
        <v>46106</v>
      </c>
      <c r="F80" s="6" t="s">
        <v>345</v>
      </c>
      <c r="G80" s="7" t="s">
        <v>17</v>
      </c>
      <c r="H80" s="8" t="s">
        <v>364</v>
      </c>
      <c r="I80" s="7" t="s">
        <v>19</v>
      </c>
      <c r="J80" s="6" t="s">
        <v>20</v>
      </c>
      <c r="K80" s="9" t="s">
        <v>365</v>
      </c>
      <c r="L80" s="10">
        <v>44727</v>
      </c>
      <c r="M80" s="12" t="s">
        <v>366</v>
      </c>
      <c r="N80" s="12"/>
      <c r="O80" s="12" t="s">
        <v>367</v>
      </c>
    </row>
    <row r="81" spans="1:15" ht="40.35" customHeight="1" x14ac:dyDescent="0.25">
      <c r="A81" s="44" t="s">
        <v>14</v>
      </c>
      <c r="B81" s="55" t="str">
        <f t="shared" ca="1" si="4"/>
        <v>2024/2025</v>
      </c>
      <c r="C81" s="57" t="s">
        <v>40</v>
      </c>
      <c r="D81" s="55">
        <f t="shared" ca="1" si="5"/>
        <v>46127</v>
      </c>
      <c r="E81" s="47">
        <v>46127</v>
      </c>
      <c r="F81" s="13" t="s">
        <v>368</v>
      </c>
      <c r="G81" s="14" t="s">
        <v>50</v>
      </c>
      <c r="H81" s="13" t="s">
        <v>369</v>
      </c>
      <c r="I81" s="14" t="s">
        <v>52</v>
      </c>
      <c r="J81" s="13" t="s">
        <v>53</v>
      </c>
      <c r="K81" s="15" t="s">
        <v>370</v>
      </c>
      <c r="L81" s="16"/>
      <c r="M81" s="17" t="s">
        <v>371</v>
      </c>
      <c r="N81" s="17"/>
      <c r="O81" s="17" t="s">
        <v>372</v>
      </c>
    </row>
    <row r="82" spans="1:15" ht="40.35" customHeight="1" x14ac:dyDescent="0.25">
      <c r="A82" s="44" t="s">
        <v>14</v>
      </c>
      <c r="B82" s="55" t="str">
        <f t="shared" ca="1" si="4"/>
        <v>2024/2025</v>
      </c>
      <c r="C82" s="57" t="s">
        <v>40</v>
      </c>
      <c r="D82" s="55">
        <f t="shared" ca="1" si="5"/>
        <v>46127</v>
      </c>
      <c r="E82" s="47">
        <v>46127</v>
      </c>
      <c r="F82" s="13" t="s">
        <v>368</v>
      </c>
      <c r="G82" s="14" t="s">
        <v>50</v>
      </c>
      <c r="H82" s="13" t="s">
        <v>373</v>
      </c>
      <c r="I82" s="14" t="s">
        <v>52</v>
      </c>
      <c r="J82" s="13" t="s">
        <v>134</v>
      </c>
      <c r="K82" s="15" t="s">
        <v>374</v>
      </c>
      <c r="L82" s="16"/>
      <c r="M82" s="17" t="s">
        <v>375</v>
      </c>
      <c r="N82" s="17"/>
      <c r="O82" s="17" t="s">
        <v>376</v>
      </c>
    </row>
    <row r="83" spans="1:15" ht="40.35" customHeight="1" x14ac:dyDescent="0.25">
      <c r="A83" s="44" t="s">
        <v>14</v>
      </c>
      <c r="B83" s="55" t="str">
        <f t="shared" ca="1" si="4"/>
        <v>2026/2027</v>
      </c>
      <c r="C83" s="57" t="s">
        <v>15</v>
      </c>
      <c r="D83" s="55">
        <f t="shared" ca="1" si="5"/>
        <v>46127</v>
      </c>
      <c r="E83" s="47">
        <v>46127</v>
      </c>
      <c r="F83" s="6" t="s">
        <v>368</v>
      </c>
      <c r="G83" s="7" t="s">
        <v>17</v>
      </c>
      <c r="H83" s="8" t="s">
        <v>57</v>
      </c>
      <c r="I83" s="7" t="s">
        <v>19</v>
      </c>
      <c r="J83" s="6" t="s">
        <v>377</v>
      </c>
      <c r="K83" s="9" t="s">
        <v>378</v>
      </c>
      <c r="L83" s="10">
        <v>44727</v>
      </c>
      <c r="M83" s="12" t="s">
        <v>379</v>
      </c>
      <c r="N83" s="12"/>
      <c r="O83" s="12" t="s">
        <v>380</v>
      </c>
    </row>
    <row r="84" spans="1:15" ht="40.35" customHeight="1" x14ac:dyDescent="0.25">
      <c r="A84" s="44" t="s">
        <v>14</v>
      </c>
      <c r="B84" s="55" t="str">
        <f t="shared" ca="1" si="4"/>
        <v>2026/2027</v>
      </c>
      <c r="C84" s="57" t="s">
        <v>15</v>
      </c>
      <c r="D84" s="55">
        <f t="shared" ca="1" si="5"/>
        <v>46127</v>
      </c>
      <c r="E84" s="47">
        <v>46127</v>
      </c>
      <c r="F84" s="6" t="s">
        <v>368</v>
      </c>
      <c r="G84" s="7" t="s">
        <v>17</v>
      </c>
      <c r="H84" s="8" t="s">
        <v>381</v>
      </c>
      <c r="I84" s="7" t="s">
        <v>19</v>
      </c>
      <c r="J84" s="6" t="s">
        <v>35</v>
      </c>
      <c r="K84" s="9" t="s">
        <v>382</v>
      </c>
      <c r="L84" s="10">
        <v>44727</v>
      </c>
      <c r="M84" s="12" t="s">
        <v>383</v>
      </c>
      <c r="N84" s="12" t="s">
        <v>384</v>
      </c>
      <c r="O84" s="12" t="s">
        <v>385</v>
      </c>
    </row>
    <row r="85" spans="1:15" ht="40.35" customHeight="1" x14ac:dyDescent="0.25">
      <c r="A85" s="44" t="s">
        <v>14</v>
      </c>
      <c r="B85" s="55" t="str">
        <f t="shared" ca="1" si="4"/>
        <v>2025/2026</v>
      </c>
      <c r="C85" s="57" t="s">
        <v>14</v>
      </c>
      <c r="D85" s="55">
        <f t="shared" ca="1" si="5"/>
        <v>46141</v>
      </c>
      <c r="E85" s="47">
        <v>46141</v>
      </c>
      <c r="F85" s="13" t="s">
        <v>386</v>
      </c>
      <c r="G85" s="14" t="s">
        <v>50</v>
      </c>
      <c r="H85" s="13" t="s">
        <v>165</v>
      </c>
      <c r="I85" s="14" t="s">
        <v>52</v>
      </c>
      <c r="J85" s="13" t="s">
        <v>166</v>
      </c>
      <c r="K85" s="15" t="s">
        <v>387</v>
      </c>
      <c r="L85" s="16"/>
      <c r="M85" s="17" t="s">
        <v>388</v>
      </c>
      <c r="N85" s="17"/>
      <c r="O85" s="17" t="s">
        <v>389</v>
      </c>
    </row>
    <row r="86" spans="1:15" ht="40.35" customHeight="1" x14ac:dyDescent="0.25">
      <c r="A86" s="44" t="s">
        <v>14</v>
      </c>
      <c r="B86" s="55" t="str">
        <f t="shared" ca="1" si="4"/>
        <v>2025/2026</v>
      </c>
      <c r="C86" s="57" t="s">
        <v>14</v>
      </c>
      <c r="D86" s="55">
        <f t="shared" ca="1" si="5"/>
        <v>46141</v>
      </c>
      <c r="E86" s="47">
        <v>46141</v>
      </c>
      <c r="F86" s="13" t="s">
        <v>386</v>
      </c>
      <c r="G86" s="14" t="s">
        <v>50</v>
      </c>
      <c r="H86" s="13" t="s">
        <v>165</v>
      </c>
      <c r="I86" s="14" t="s">
        <v>52</v>
      </c>
      <c r="J86" s="13" t="s">
        <v>390</v>
      </c>
      <c r="K86" s="15" t="s">
        <v>391</v>
      </c>
      <c r="L86" s="16"/>
      <c r="M86" s="17" t="s">
        <v>392</v>
      </c>
      <c r="N86" s="17"/>
      <c r="O86" s="17" t="s">
        <v>393</v>
      </c>
    </row>
    <row r="87" spans="1:15" ht="40.35" customHeight="1" x14ac:dyDescent="0.25">
      <c r="A87" s="44" t="s">
        <v>14</v>
      </c>
      <c r="B87" s="55" t="str">
        <f t="shared" ca="1" si="4"/>
        <v>2024/2025</v>
      </c>
      <c r="C87" s="57" t="s">
        <v>40</v>
      </c>
      <c r="D87" s="55">
        <f t="shared" ca="1" si="5"/>
        <v>46142</v>
      </c>
      <c r="E87" s="47">
        <v>46142</v>
      </c>
      <c r="F87" s="13" t="s">
        <v>386</v>
      </c>
      <c r="G87" s="14" t="s">
        <v>50</v>
      </c>
      <c r="H87" s="13" t="s">
        <v>373</v>
      </c>
      <c r="I87" s="14" t="s">
        <v>52</v>
      </c>
      <c r="J87" s="13" t="s">
        <v>394</v>
      </c>
      <c r="K87" s="15" t="s">
        <v>395</v>
      </c>
      <c r="L87" s="16">
        <v>44681</v>
      </c>
      <c r="M87" s="17" t="s">
        <v>396</v>
      </c>
      <c r="N87" s="17"/>
      <c r="O87" s="17" t="s">
        <v>397</v>
      </c>
    </row>
    <row r="88" spans="1:15" ht="40.35" customHeight="1" x14ac:dyDescent="0.25">
      <c r="A88" s="44" t="s">
        <v>14</v>
      </c>
      <c r="B88" s="55" t="str">
        <f t="shared" ca="1" si="4"/>
        <v>2026/2027</v>
      </c>
      <c r="C88" s="57" t="s">
        <v>15</v>
      </c>
      <c r="D88" s="55">
        <f t="shared" ca="1" si="5"/>
        <v>46142</v>
      </c>
      <c r="E88" s="47">
        <v>46142</v>
      </c>
      <c r="F88" s="6" t="s">
        <v>368</v>
      </c>
      <c r="G88" s="7" t="s">
        <v>17</v>
      </c>
      <c r="H88" s="8" t="s">
        <v>133</v>
      </c>
      <c r="I88" s="7" t="s">
        <v>19</v>
      </c>
      <c r="J88" s="6" t="s">
        <v>398</v>
      </c>
      <c r="K88" s="9" t="s">
        <v>399</v>
      </c>
      <c r="L88" s="10">
        <v>44727</v>
      </c>
      <c r="M88" s="12" t="s">
        <v>400</v>
      </c>
      <c r="N88" s="12"/>
      <c r="O88" s="12" t="s">
        <v>401</v>
      </c>
    </row>
    <row r="89" spans="1:15" ht="40.35" customHeight="1" x14ac:dyDescent="0.25">
      <c r="A89" s="44" t="s">
        <v>14</v>
      </c>
      <c r="B89" s="55" t="str">
        <f t="shared" ca="1" si="4"/>
        <v>2026/2027</v>
      </c>
      <c r="C89" s="57" t="s">
        <v>15</v>
      </c>
      <c r="D89" s="55">
        <f t="shared" ca="1" si="5"/>
        <v>46142</v>
      </c>
      <c r="E89" s="47">
        <v>46142</v>
      </c>
      <c r="F89" s="6" t="s">
        <v>386</v>
      </c>
      <c r="G89" s="7" t="s">
        <v>17</v>
      </c>
      <c r="H89" s="8" t="s">
        <v>260</v>
      </c>
      <c r="I89" s="7" t="s">
        <v>19</v>
      </c>
      <c r="J89" s="6" t="s">
        <v>35</v>
      </c>
      <c r="K89" s="9" t="s">
        <v>402</v>
      </c>
      <c r="L89" s="9"/>
      <c r="M89" s="12" t="s">
        <v>403</v>
      </c>
      <c r="N89" s="9"/>
      <c r="O89" s="9"/>
    </row>
    <row r="90" spans="1:15" ht="40.35" customHeight="1" x14ac:dyDescent="0.25">
      <c r="A90" s="44" t="s">
        <v>14</v>
      </c>
      <c r="B90" s="55" t="str">
        <f t="shared" ca="1" si="4"/>
        <v>2025/2026</v>
      </c>
      <c r="C90" s="57" t="s">
        <v>14</v>
      </c>
      <c r="D90" s="55">
        <f t="shared" ca="1" si="5"/>
        <v>46144</v>
      </c>
      <c r="E90" s="47">
        <v>46144</v>
      </c>
      <c r="F90" s="38" t="s">
        <v>404</v>
      </c>
      <c r="G90" s="14" t="s">
        <v>50</v>
      </c>
      <c r="H90" s="13" t="s">
        <v>157</v>
      </c>
      <c r="I90" s="14" t="s">
        <v>52</v>
      </c>
      <c r="J90" s="13" t="s">
        <v>53</v>
      </c>
      <c r="K90" s="15" t="s">
        <v>405</v>
      </c>
      <c r="L90" s="16"/>
      <c r="M90" s="17" t="s">
        <v>406</v>
      </c>
      <c r="N90" s="17"/>
      <c r="O90" s="17" t="s">
        <v>407</v>
      </c>
    </row>
    <row r="91" spans="1:15" ht="40.35" customHeight="1" x14ac:dyDescent="0.25">
      <c r="A91" s="44" t="s">
        <v>14</v>
      </c>
      <c r="B91" s="55" t="str">
        <f t="shared" ca="1" si="4"/>
        <v>2025/2026</v>
      </c>
      <c r="C91" s="57" t="s">
        <v>14</v>
      </c>
      <c r="D91" s="55">
        <f t="shared" ca="1" si="5"/>
        <v>46149</v>
      </c>
      <c r="E91" s="47">
        <v>46149</v>
      </c>
      <c r="F91" s="13" t="s">
        <v>404</v>
      </c>
      <c r="G91" s="14" t="s">
        <v>50</v>
      </c>
      <c r="H91" s="13" t="s">
        <v>165</v>
      </c>
      <c r="I91" s="14" t="s">
        <v>52</v>
      </c>
      <c r="J91" s="13" t="s">
        <v>174</v>
      </c>
      <c r="K91" s="15" t="s">
        <v>408</v>
      </c>
      <c r="L91" s="16"/>
      <c r="M91" s="17" t="s">
        <v>392</v>
      </c>
      <c r="N91" s="17"/>
      <c r="O91" s="17" t="s">
        <v>393</v>
      </c>
    </row>
    <row r="92" spans="1:15" ht="40.35" customHeight="1" x14ac:dyDescent="0.25">
      <c r="A92" s="44" t="s">
        <v>14</v>
      </c>
      <c r="B92" s="55" t="str">
        <f t="shared" ca="1" si="4"/>
        <v>2025/2026</v>
      </c>
      <c r="C92" s="57" t="s">
        <v>14</v>
      </c>
      <c r="D92" s="55">
        <f t="shared" ca="1" si="5"/>
        <v>46149</v>
      </c>
      <c r="E92" s="47">
        <v>46149</v>
      </c>
      <c r="F92" s="13" t="s">
        <v>404</v>
      </c>
      <c r="G92" s="14" t="s">
        <v>50</v>
      </c>
      <c r="H92" s="13" t="s">
        <v>165</v>
      </c>
      <c r="I92" s="14" t="s">
        <v>52</v>
      </c>
      <c r="J92" s="13" t="s">
        <v>178</v>
      </c>
      <c r="K92" s="15" t="s">
        <v>409</v>
      </c>
      <c r="L92" s="16"/>
      <c r="M92" s="17" t="s">
        <v>410</v>
      </c>
      <c r="N92" s="17"/>
      <c r="O92" s="17" t="s">
        <v>411</v>
      </c>
    </row>
    <row r="93" spans="1:15" ht="40.35" customHeight="1" x14ac:dyDescent="0.25">
      <c r="A93" s="44" t="s">
        <v>14</v>
      </c>
      <c r="B93" s="55" t="str">
        <f t="shared" ca="1" si="4"/>
        <v>2025/2026</v>
      </c>
      <c r="C93" s="57" t="s">
        <v>14</v>
      </c>
      <c r="D93" s="55">
        <f t="shared" ca="1" si="5"/>
        <v>46153</v>
      </c>
      <c r="E93" s="47">
        <v>46153</v>
      </c>
      <c r="F93" s="13" t="s">
        <v>404</v>
      </c>
      <c r="G93" s="14" t="s">
        <v>50</v>
      </c>
      <c r="H93" s="13" t="s">
        <v>183</v>
      </c>
      <c r="I93" s="14" t="s">
        <v>52</v>
      </c>
      <c r="J93" s="13" t="s">
        <v>53</v>
      </c>
      <c r="K93" s="15" t="s">
        <v>54</v>
      </c>
      <c r="L93" s="16"/>
      <c r="M93" s="17" t="s">
        <v>412</v>
      </c>
      <c r="N93" s="17"/>
      <c r="O93" s="17" t="s">
        <v>413</v>
      </c>
    </row>
    <row r="94" spans="1:15" ht="40.35" customHeight="1" x14ac:dyDescent="0.25">
      <c r="A94" s="44" t="s">
        <v>14</v>
      </c>
      <c r="B94" s="55" t="str">
        <f t="shared" ca="1" si="4"/>
        <v>2025/2026</v>
      </c>
      <c r="C94" s="57" t="s">
        <v>14</v>
      </c>
      <c r="D94" s="55">
        <f t="shared" ca="1" si="5"/>
        <v>46155</v>
      </c>
      <c r="E94" s="47">
        <v>46155</v>
      </c>
      <c r="F94" s="13" t="s">
        <v>404</v>
      </c>
      <c r="G94" s="14" t="s">
        <v>50</v>
      </c>
      <c r="H94" s="13" t="s">
        <v>183</v>
      </c>
      <c r="I94" s="14" t="s">
        <v>52</v>
      </c>
      <c r="J94" s="13" t="s">
        <v>88</v>
      </c>
      <c r="K94" s="15" t="s">
        <v>414</v>
      </c>
      <c r="L94" s="16"/>
      <c r="M94" s="17" t="s">
        <v>415</v>
      </c>
      <c r="N94" s="17"/>
      <c r="O94" s="17" t="s">
        <v>416</v>
      </c>
    </row>
    <row r="95" spans="1:15" ht="40.35" customHeight="1" x14ac:dyDescent="0.25">
      <c r="A95" s="44" t="s">
        <v>14</v>
      </c>
      <c r="B95" s="55" t="str">
        <f t="shared" ca="1" si="4"/>
        <v>2026/2027</v>
      </c>
      <c r="C95" s="57" t="s">
        <v>15</v>
      </c>
      <c r="D95" s="55">
        <f t="shared" ca="1" si="5"/>
        <v>46157</v>
      </c>
      <c r="E95" s="47">
        <v>46157</v>
      </c>
      <c r="F95" s="6" t="s">
        <v>417</v>
      </c>
      <c r="G95" s="7" t="s">
        <v>17</v>
      </c>
      <c r="H95" s="8" t="s">
        <v>418</v>
      </c>
      <c r="I95" s="7" t="s">
        <v>19</v>
      </c>
      <c r="J95" s="6" t="s">
        <v>419</v>
      </c>
      <c r="K95" s="9" t="s">
        <v>420</v>
      </c>
      <c r="L95" s="10">
        <v>44727</v>
      </c>
      <c r="M95" s="12" t="s">
        <v>421</v>
      </c>
      <c r="N95" s="12" t="s">
        <v>422</v>
      </c>
      <c r="O95" s="12" t="s">
        <v>423</v>
      </c>
    </row>
    <row r="96" spans="1:15" ht="40.35" customHeight="1" x14ac:dyDescent="0.25">
      <c r="A96" s="44" t="s">
        <v>14</v>
      </c>
      <c r="B96" s="55" t="str">
        <f t="shared" ca="1" si="4"/>
        <v>2025/2026</v>
      </c>
      <c r="C96" s="57" t="s">
        <v>14</v>
      </c>
      <c r="D96" s="55">
        <f t="shared" ca="1" si="5"/>
        <v>46159</v>
      </c>
      <c r="E96" s="47">
        <v>46159</v>
      </c>
      <c r="F96" s="13" t="s">
        <v>404</v>
      </c>
      <c r="G96" s="14" t="s">
        <v>50</v>
      </c>
      <c r="H96" s="13" t="s">
        <v>75</v>
      </c>
      <c r="I96" s="14" t="s">
        <v>52</v>
      </c>
      <c r="J96" s="13" t="s">
        <v>101</v>
      </c>
      <c r="K96" s="15" t="s">
        <v>424</v>
      </c>
      <c r="L96" s="16"/>
      <c r="M96" s="17" t="s">
        <v>425</v>
      </c>
      <c r="N96" s="17"/>
      <c r="O96" s="17" t="s">
        <v>426</v>
      </c>
    </row>
    <row r="97" spans="1:15" ht="40.35" customHeight="1" x14ac:dyDescent="0.25">
      <c r="A97" s="44" t="s">
        <v>14</v>
      </c>
      <c r="B97" s="55" t="str">
        <f t="shared" ca="1" si="4"/>
        <v>2026/2027</v>
      </c>
      <c r="C97" s="57" t="s">
        <v>15</v>
      </c>
      <c r="D97" s="55">
        <f t="shared" ca="1" si="5"/>
        <v>46167</v>
      </c>
      <c r="E97" s="47">
        <v>46167</v>
      </c>
      <c r="F97" s="6" t="s">
        <v>427</v>
      </c>
      <c r="G97" s="7" t="s">
        <v>17</v>
      </c>
      <c r="H97" s="8" t="s">
        <v>418</v>
      </c>
      <c r="I97" s="7" t="s">
        <v>19</v>
      </c>
      <c r="J97" s="6" t="s">
        <v>134</v>
      </c>
      <c r="K97" s="9" t="s">
        <v>428</v>
      </c>
      <c r="L97" s="10">
        <v>44727</v>
      </c>
      <c r="M97" s="12" t="s">
        <v>429</v>
      </c>
      <c r="N97" s="12"/>
      <c r="O97" s="12" t="s">
        <v>430</v>
      </c>
    </row>
    <row r="98" spans="1:15" ht="40.35" customHeight="1" x14ac:dyDescent="0.25">
      <c r="A98" s="44" t="s">
        <v>14</v>
      </c>
      <c r="B98" s="55" t="str">
        <f t="shared" ca="1" si="4"/>
        <v>2025/2026</v>
      </c>
      <c r="C98" s="57" t="s">
        <v>14</v>
      </c>
      <c r="D98" s="55">
        <f t="shared" ca="1" si="5"/>
        <v>46169</v>
      </c>
      <c r="E98" s="47">
        <v>46169</v>
      </c>
      <c r="F98" s="13" t="s">
        <v>404</v>
      </c>
      <c r="G98" s="14" t="s">
        <v>50</v>
      </c>
      <c r="H98" s="14" t="s">
        <v>165</v>
      </c>
      <c r="I98" s="14" t="s">
        <v>52</v>
      </c>
      <c r="J98" s="13" t="s">
        <v>240</v>
      </c>
      <c r="K98" s="15" t="s">
        <v>241</v>
      </c>
      <c r="L98" s="16"/>
      <c r="M98" s="17" t="s">
        <v>431</v>
      </c>
      <c r="N98" s="17" t="s">
        <v>432</v>
      </c>
      <c r="O98" s="17" t="s">
        <v>433</v>
      </c>
    </row>
    <row r="99" spans="1:15" ht="40.35" customHeight="1" x14ac:dyDescent="0.25">
      <c r="A99" s="44" t="s">
        <v>14</v>
      </c>
      <c r="B99" s="55" t="str">
        <f t="shared" ca="1" si="4"/>
        <v>2026/2027</v>
      </c>
      <c r="C99" s="57" t="s">
        <v>15</v>
      </c>
      <c r="D99" s="55">
        <f t="shared" ca="1" si="5"/>
        <v>46172</v>
      </c>
      <c r="E99" s="47">
        <v>46172</v>
      </c>
      <c r="F99" s="6" t="s">
        <v>434</v>
      </c>
      <c r="G99" s="7" t="s">
        <v>17</v>
      </c>
      <c r="H99" s="8" t="s">
        <v>435</v>
      </c>
      <c r="I99" s="7" t="s">
        <v>19</v>
      </c>
      <c r="J99" s="6" t="s">
        <v>109</v>
      </c>
      <c r="K99" s="9" t="s">
        <v>436</v>
      </c>
      <c r="L99" s="10">
        <v>44727</v>
      </c>
      <c r="M99" s="12" t="s">
        <v>437</v>
      </c>
      <c r="N99" s="12" t="s">
        <v>438</v>
      </c>
      <c r="O99" s="12" t="s">
        <v>439</v>
      </c>
    </row>
    <row r="100" spans="1:15" ht="40.35" customHeight="1" x14ac:dyDescent="0.25">
      <c r="A100" s="44" t="s">
        <v>14</v>
      </c>
      <c r="B100" s="55" t="str">
        <f t="shared" ca="1" si="4"/>
        <v>2024/2025</v>
      </c>
      <c r="C100" s="57" t="s">
        <v>40</v>
      </c>
      <c r="D100" s="55">
        <f t="shared" ca="1" si="5"/>
        <v>46173</v>
      </c>
      <c r="E100" s="47">
        <v>46173</v>
      </c>
      <c r="F100" s="23" t="s">
        <v>440</v>
      </c>
      <c r="G100" s="24" t="s">
        <v>42</v>
      </c>
      <c r="H100" s="23" t="s">
        <v>441</v>
      </c>
      <c r="I100" s="24" t="s">
        <v>441</v>
      </c>
      <c r="J100" s="23" t="s">
        <v>44</v>
      </c>
      <c r="K100" s="25" t="s">
        <v>442</v>
      </c>
      <c r="L100" s="26"/>
      <c r="M100" s="27" t="s">
        <v>443</v>
      </c>
      <c r="N100" s="27" t="s">
        <v>444</v>
      </c>
      <c r="O100" s="27" t="s">
        <v>445</v>
      </c>
    </row>
    <row r="101" spans="1:15" ht="40.35" customHeight="1" x14ac:dyDescent="0.25">
      <c r="A101" s="44" t="s">
        <v>14</v>
      </c>
      <c r="B101" s="55" t="str">
        <f t="shared" ca="1" si="4"/>
        <v>2026/2027</v>
      </c>
      <c r="C101" s="57" t="s">
        <v>15</v>
      </c>
      <c r="D101" s="55">
        <f t="shared" ca="1" si="5"/>
        <v>46180</v>
      </c>
      <c r="E101" s="47">
        <v>46180</v>
      </c>
      <c r="F101" s="6" t="s">
        <v>446</v>
      </c>
      <c r="G101" s="7" t="s">
        <v>17</v>
      </c>
      <c r="H101" s="8" t="s">
        <v>133</v>
      </c>
      <c r="I101" s="7" t="s">
        <v>19</v>
      </c>
      <c r="J101" s="6" t="s">
        <v>134</v>
      </c>
      <c r="K101" s="9" t="s">
        <v>447</v>
      </c>
      <c r="L101" s="10">
        <v>44727</v>
      </c>
      <c r="M101" s="19" t="s">
        <v>448</v>
      </c>
      <c r="N101" s="19"/>
      <c r="O101" s="46"/>
    </row>
    <row r="102" spans="1:15" ht="40.35" customHeight="1" x14ac:dyDescent="0.25">
      <c r="A102" s="44" t="s">
        <v>14</v>
      </c>
      <c r="B102" s="55" t="str">
        <f t="shared" ca="1" si="4"/>
        <v>2026/2027</v>
      </c>
      <c r="C102" s="57" t="s">
        <v>15</v>
      </c>
      <c r="D102" s="55">
        <f t="shared" ca="1" si="5"/>
        <v>46183</v>
      </c>
      <c r="E102" s="47">
        <v>46183</v>
      </c>
      <c r="F102" s="6" t="s">
        <v>446</v>
      </c>
      <c r="G102" s="7" t="s">
        <v>17</v>
      </c>
      <c r="H102" s="8" t="s">
        <v>449</v>
      </c>
      <c r="I102" s="7" t="s">
        <v>19</v>
      </c>
      <c r="J102" s="6" t="s">
        <v>236</v>
      </c>
      <c r="K102" s="9" t="s">
        <v>450</v>
      </c>
      <c r="L102" s="10">
        <v>45824</v>
      </c>
      <c r="M102" s="11" t="s">
        <v>451</v>
      </c>
      <c r="N102" s="11" t="s">
        <v>452</v>
      </c>
      <c r="O102" s="11" t="s">
        <v>453</v>
      </c>
    </row>
    <row r="103" spans="1:15" ht="40.35" customHeight="1" x14ac:dyDescent="0.25">
      <c r="A103" s="44" t="s">
        <v>14</v>
      </c>
      <c r="B103" s="55" t="str">
        <f t="shared" ca="1" si="4"/>
        <v>2026/2027</v>
      </c>
      <c r="C103" s="57" t="s">
        <v>15</v>
      </c>
      <c r="D103" s="55">
        <f t="shared" ca="1" si="5"/>
        <v>46189</v>
      </c>
      <c r="E103" s="47">
        <v>46189</v>
      </c>
      <c r="F103" s="6" t="s">
        <v>446</v>
      </c>
      <c r="G103" s="7" t="s">
        <v>17</v>
      </c>
      <c r="H103" s="8" t="s">
        <v>133</v>
      </c>
      <c r="I103" s="7" t="s">
        <v>19</v>
      </c>
      <c r="J103" s="6" t="s">
        <v>134</v>
      </c>
      <c r="K103" s="9" t="s">
        <v>454</v>
      </c>
      <c r="L103" s="10">
        <v>44727</v>
      </c>
      <c r="M103" s="19" t="s">
        <v>455</v>
      </c>
      <c r="N103" s="19"/>
      <c r="O103" s="19"/>
    </row>
    <row r="104" spans="1:15" ht="40.35" customHeight="1" x14ac:dyDescent="0.25">
      <c r="A104" s="44" t="s">
        <v>14</v>
      </c>
      <c r="B104" s="55" t="str">
        <f t="shared" ca="1" si="4"/>
        <v>2027/2028</v>
      </c>
      <c r="C104" s="57" t="s">
        <v>456</v>
      </c>
      <c r="D104" s="55">
        <f t="shared" ca="1" si="5"/>
        <v>46203</v>
      </c>
      <c r="E104" s="47">
        <v>46203</v>
      </c>
      <c r="F104" s="6" t="s">
        <v>446</v>
      </c>
      <c r="G104" s="7" t="s">
        <v>17</v>
      </c>
      <c r="H104" s="6"/>
      <c r="I104" s="41" t="s">
        <v>27</v>
      </c>
      <c r="J104" s="6"/>
      <c r="K104" s="12" t="s">
        <v>457</v>
      </c>
      <c r="L104" s="10"/>
      <c r="M104" s="11" t="s">
        <v>458</v>
      </c>
      <c r="N104" s="11" t="s">
        <v>452</v>
      </c>
      <c r="O104" s="11" t="s">
        <v>459</v>
      </c>
    </row>
    <row r="105" spans="1:15" ht="40.35" customHeight="1" x14ac:dyDescent="0.25">
      <c r="A105" s="44" t="s">
        <v>14</v>
      </c>
      <c r="B105" s="55" t="str">
        <f t="shared" ca="1" si="4"/>
        <v>2027/2028</v>
      </c>
      <c r="C105" s="57" t="s">
        <v>456</v>
      </c>
      <c r="D105" s="55">
        <f t="shared" ca="1" si="5"/>
        <v>46203</v>
      </c>
      <c r="E105" s="47">
        <v>46203</v>
      </c>
      <c r="F105" s="6" t="s">
        <v>446</v>
      </c>
      <c r="G105" s="7" t="s">
        <v>17</v>
      </c>
      <c r="H105" s="6"/>
      <c r="I105" s="41" t="s">
        <v>27</v>
      </c>
      <c r="J105" s="6"/>
      <c r="K105" s="12" t="s">
        <v>460</v>
      </c>
      <c r="L105" s="10"/>
      <c r="M105" s="12"/>
      <c r="N105" s="12"/>
      <c r="O105" s="12" t="s">
        <v>461</v>
      </c>
    </row>
    <row r="106" spans="1:15" ht="40.35" customHeight="1" x14ac:dyDescent="0.25">
      <c r="A106" s="44" t="s">
        <v>14</v>
      </c>
      <c r="B106" s="55" t="str">
        <f ca="1">IF(AND(ISERROR(SEARCH("a.a. x-1/x",C106))=FALSE, ISERROR(SEARCH("a.a. x/x+1",C106))=FALSE),
      ($A$1-1) &amp; "/" &amp; $A$1 &amp; " " &amp; $A$1 &amp; "/" &amp; ($A$1+1),
 IF(C106="a.a. x+1/x+2", ($A$1+1) &amp; "/" &amp; ($A$1+2),
 IF(C106="a.a. x/x+1", $A$1 &amp; "/" &amp; ($A$1+1),
 IF(C106="a.a. x-1/x", ($A$1-1) &amp; "/" &amp; $A$1,
 IF(C106="a.a. x+2/x+3", ($A$1+2) &amp; "/" &amp; ($A$1+3), "")))))</f>
        <v>2024/2025 2025/2026</v>
      </c>
      <c r="C106" s="58" t="s">
        <v>462</v>
      </c>
      <c r="D106" s="55">
        <f t="shared" ca="1" si="5"/>
        <v>46203</v>
      </c>
      <c r="E106" s="47">
        <v>46203</v>
      </c>
      <c r="F106" s="13" t="s">
        <v>463</v>
      </c>
      <c r="G106" s="14" t="s">
        <v>50</v>
      </c>
      <c r="H106" s="13" t="s">
        <v>464</v>
      </c>
      <c r="I106" s="14" t="s">
        <v>52</v>
      </c>
      <c r="J106" s="13" t="s">
        <v>465</v>
      </c>
      <c r="K106" s="15" t="s">
        <v>466</v>
      </c>
      <c r="L106" s="16"/>
      <c r="M106" s="22" t="s">
        <v>467</v>
      </c>
      <c r="N106" s="22"/>
      <c r="O106" s="22"/>
    </row>
    <row r="107" spans="1:15" ht="40.35" customHeight="1" x14ac:dyDescent="0.25">
      <c r="A107" s="44" t="s">
        <v>14</v>
      </c>
      <c r="B107" s="55" t="str">
        <f ca="1">IF(C107="a.a. x+1/x+2", ($A$1+1) &amp; "/" &amp; ($A$1+2),
 IF(C107="a.a. x/x+1", $A$1 &amp; "/" &amp; ($A$1+1),
 IF(C107="a.a. x-1/x", ($A$1-1) &amp; "/" &amp; $A$1,
 IF(C107="a.a. x+2/x+3", ($A$1+2) &amp; "/" &amp; ($A$1+3), ""))))</f>
        <v>2027/2028</v>
      </c>
      <c r="C107" s="57" t="s">
        <v>456</v>
      </c>
      <c r="D107" s="55">
        <f t="shared" ca="1" si="5"/>
        <v>46218</v>
      </c>
      <c r="E107" s="47">
        <v>46218</v>
      </c>
      <c r="F107" s="6" t="s">
        <v>468</v>
      </c>
      <c r="G107" s="7" t="s">
        <v>17</v>
      </c>
      <c r="H107" s="8" t="s">
        <v>26</v>
      </c>
      <c r="I107" s="7" t="s">
        <v>27</v>
      </c>
      <c r="J107" s="6" t="s">
        <v>35</v>
      </c>
      <c r="K107" s="9" t="s">
        <v>469</v>
      </c>
      <c r="L107" s="10" t="s">
        <v>30</v>
      </c>
      <c r="M107" s="11" t="s">
        <v>470</v>
      </c>
      <c r="N107" s="11" t="s">
        <v>471</v>
      </c>
      <c r="O107" s="11" t="s">
        <v>31</v>
      </c>
    </row>
    <row r="108" spans="1:15" ht="40.35" customHeight="1" x14ac:dyDescent="0.25">
      <c r="A108" s="44" t="s">
        <v>14</v>
      </c>
      <c r="B108" s="55" t="str">
        <f ca="1">IF(C108="a.a. x+1/x+2", ($A$1+1) &amp; "/" &amp; ($A$1+2),
 IF(C108="a.a. x/x+1", $A$1 &amp; "/" &amp; ($A$1+1),
 IF(C108="a.a. x-1/x", ($A$1-1) &amp; "/" &amp; $A$1,
 IF(C108="a.a. x+2/x+3", ($A$1+2) &amp; "/" &amp; ($A$1+3), ""))))</f>
        <v>2025/2026</v>
      </c>
      <c r="C108" s="57" t="s">
        <v>14</v>
      </c>
      <c r="D108" s="55">
        <f t="shared" ca="1" si="5"/>
        <v>46218</v>
      </c>
      <c r="E108" s="47">
        <v>46218</v>
      </c>
      <c r="F108" s="13" t="s">
        <v>468</v>
      </c>
      <c r="G108" s="14" t="s">
        <v>50</v>
      </c>
      <c r="H108" s="13" t="s">
        <v>75</v>
      </c>
      <c r="I108" s="14" t="s">
        <v>52</v>
      </c>
      <c r="J108" s="13" t="s">
        <v>53</v>
      </c>
      <c r="K108" s="15" t="s">
        <v>54</v>
      </c>
      <c r="L108" s="16"/>
      <c r="M108" s="17" t="s">
        <v>412</v>
      </c>
      <c r="N108" s="17"/>
      <c r="O108" s="17" t="s">
        <v>472</v>
      </c>
    </row>
    <row r="109" spans="1:15" ht="40.35" customHeight="1" x14ac:dyDescent="0.25">
      <c r="A109" s="44" t="s">
        <v>14</v>
      </c>
      <c r="B109" s="55" t="str">
        <f ca="1">IF(C109="a.a. x+1/x+2", ($A$1+1) &amp; "/" &amp; ($A$1+2),
 IF(C109="a.a. x/x+1", $A$1 &amp; "/" &amp; ($A$1+1),
 IF(C109="a.a. x-1/x", ($A$1-1) &amp; "/" &amp; $A$1,
 IF(C109="a.a. x+2/x+3", ($A$1+2) &amp; "/" &amp; ($A$1+3), ""))))</f>
        <v>2026/2027</v>
      </c>
      <c r="C109" s="57" t="s">
        <v>15</v>
      </c>
      <c r="D109" s="55">
        <f t="shared" ca="1" si="5"/>
        <v>46218</v>
      </c>
      <c r="E109" s="47">
        <v>46218</v>
      </c>
      <c r="F109" s="6" t="s">
        <v>468</v>
      </c>
      <c r="G109" s="7" t="s">
        <v>17</v>
      </c>
      <c r="H109" s="8" t="s">
        <v>260</v>
      </c>
      <c r="I109" s="7" t="s">
        <v>19</v>
      </c>
      <c r="J109" s="6" t="s">
        <v>35</v>
      </c>
      <c r="K109" s="9" t="s">
        <v>473</v>
      </c>
      <c r="L109" s="10">
        <v>44819</v>
      </c>
      <c r="M109" s="12" t="s">
        <v>403</v>
      </c>
      <c r="N109" s="12"/>
      <c r="O109" s="12" t="s">
        <v>474</v>
      </c>
    </row>
    <row r="110" spans="1:15" ht="40.35" customHeight="1" x14ac:dyDescent="0.25">
      <c r="A110" s="44" t="s">
        <v>14</v>
      </c>
      <c r="B110" s="55" t="str">
        <f ca="1">IF(C110="a.a. x+1/x+2", ($A$1+1) &amp; "/" &amp; ($A$1+2),
 IF(C110="a.a. x/x+1", $A$1 &amp; "/" &amp; ($A$1+1),
 IF(C110="a.a. x-1/x", ($A$1-1) &amp; "/" &amp; $A$1,
 IF(C110="a.a. x+2/x+3", ($A$1+2) &amp; "/" &amp; ($A$1+3), ""))))</f>
        <v>2026/2027</v>
      </c>
      <c r="C110" s="57" t="s">
        <v>15</v>
      </c>
      <c r="D110" s="55">
        <f t="shared" ca="1" si="5"/>
        <v>46223</v>
      </c>
      <c r="E110" s="47">
        <v>46223</v>
      </c>
      <c r="F110" s="6" t="s">
        <v>468</v>
      </c>
      <c r="G110" s="7" t="s">
        <v>17</v>
      </c>
      <c r="H110" s="8" t="s">
        <v>260</v>
      </c>
      <c r="I110" s="7" t="s">
        <v>19</v>
      </c>
      <c r="J110" s="6" t="s">
        <v>475</v>
      </c>
      <c r="K110" s="9" t="s">
        <v>476</v>
      </c>
      <c r="L110" s="10">
        <v>44819</v>
      </c>
      <c r="M110" s="12" t="s">
        <v>477</v>
      </c>
      <c r="N110" s="12"/>
      <c r="O110" s="12" t="s">
        <v>478</v>
      </c>
    </row>
    <row r="111" spans="1:15" ht="40.35" customHeight="1" x14ac:dyDescent="0.25">
      <c r="A111" s="44" t="s">
        <v>14</v>
      </c>
      <c r="B111" s="55" t="str">
        <f ca="1">IF(AND(ISERROR(SEARCH("a.a. x-1/x",C111))=FALSE, ISERROR(SEARCH("a.a. x/x+1",C111))=FALSE),
      ($A$1-1) &amp; "/" &amp; $A$1 &amp; " " &amp; $A$1 &amp; "/" &amp; ($A$1+1),
 IF(C111="a.a. x+1/x+2", ($A$1+1) &amp; "/" &amp; ($A$1+2),
 IF(C111="a.a. x/x+1", $A$1 &amp; "/" &amp; ($A$1+1),
 IF(C111="a.a. x-1/x", ($A$1-1) &amp; "/" &amp; $A$1,
 IF(C111="a.a. x+2/x+3", ($A$1+2) &amp; "/" &amp; ($A$1+3), "")))))</f>
        <v>2024/2025 2025/2026</v>
      </c>
      <c r="C111" s="58" t="s">
        <v>462</v>
      </c>
      <c r="D111" s="55">
        <f t="shared" ca="1" si="5"/>
        <v>46232</v>
      </c>
      <c r="E111" s="47">
        <v>46232</v>
      </c>
      <c r="F111" s="28" t="s">
        <v>468</v>
      </c>
      <c r="G111" s="14" t="s">
        <v>50</v>
      </c>
      <c r="H111" s="29" t="s">
        <v>479</v>
      </c>
      <c r="I111" s="30" t="s">
        <v>480</v>
      </c>
      <c r="J111" s="28" t="s">
        <v>256</v>
      </c>
      <c r="K111" s="31" t="s">
        <v>481</v>
      </c>
      <c r="L111" s="16">
        <v>44561</v>
      </c>
      <c r="M111" s="32" t="s">
        <v>482</v>
      </c>
      <c r="N111" s="32" t="s">
        <v>483</v>
      </c>
      <c r="O111" s="32" t="s">
        <v>484</v>
      </c>
    </row>
    <row r="112" spans="1:15" ht="40.35" customHeight="1" x14ac:dyDescent="0.25">
      <c r="A112" s="44" t="s">
        <v>14</v>
      </c>
      <c r="B112" s="55" t="str">
        <f t="shared" ref="B112:B126" ca="1" si="6">IF(C112="a.a. x+1/x+2", ($A$1+1) &amp; "/" &amp; ($A$1+2),
 IF(C112="a.a. x/x+1", $A$1 &amp; "/" &amp; ($A$1+1),
 IF(C112="a.a. x-1/x", ($A$1-1) &amp; "/" &amp; $A$1,
 IF(C112="a.a. x+2/x+3", ($A$1+2) &amp; "/" &amp; ($A$1+3), ""))))</f>
        <v>2024/2025</v>
      </c>
      <c r="C112" s="57" t="s">
        <v>40</v>
      </c>
      <c r="D112" s="55">
        <f t="shared" ca="1" si="5"/>
        <v>46232</v>
      </c>
      <c r="E112" s="47">
        <v>46232</v>
      </c>
      <c r="F112" s="13" t="s">
        <v>485</v>
      </c>
      <c r="G112" s="14" t="s">
        <v>50</v>
      </c>
      <c r="H112" s="13" t="s">
        <v>51</v>
      </c>
      <c r="I112" s="14" t="s">
        <v>52</v>
      </c>
      <c r="J112" s="13" t="s">
        <v>486</v>
      </c>
      <c r="K112" s="15" t="s">
        <v>54</v>
      </c>
      <c r="L112" s="16"/>
      <c r="M112" s="17"/>
      <c r="N112" s="17" t="s">
        <v>55</v>
      </c>
      <c r="O112" s="17" t="s">
        <v>56</v>
      </c>
    </row>
    <row r="113" spans="1:15" ht="40.35" customHeight="1" x14ac:dyDescent="0.25">
      <c r="A113" s="44" t="s">
        <v>14</v>
      </c>
      <c r="B113" s="55" t="str">
        <f t="shared" ca="1" si="6"/>
        <v>2025/2026</v>
      </c>
      <c r="C113" s="57" t="s">
        <v>14</v>
      </c>
      <c r="D113" s="55">
        <f t="shared" ca="1" si="5"/>
        <v>46232</v>
      </c>
      <c r="E113" s="47">
        <v>46232</v>
      </c>
      <c r="F113" s="13" t="s">
        <v>485</v>
      </c>
      <c r="G113" s="14" t="s">
        <v>50</v>
      </c>
      <c r="H113" s="13" t="s">
        <v>75</v>
      </c>
      <c r="I113" s="14" t="s">
        <v>52</v>
      </c>
      <c r="J113" s="13" t="s">
        <v>88</v>
      </c>
      <c r="K113" s="15" t="s">
        <v>414</v>
      </c>
      <c r="L113" s="16"/>
      <c r="M113" s="17" t="s">
        <v>487</v>
      </c>
      <c r="N113" s="17"/>
      <c r="O113" s="17" t="s">
        <v>488</v>
      </c>
    </row>
    <row r="114" spans="1:15" ht="40.35" customHeight="1" x14ac:dyDescent="0.25">
      <c r="A114" s="44" t="s">
        <v>14</v>
      </c>
      <c r="B114" s="55" t="str">
        <f t="shared" ca="1" si="6"/>
        <v>2026/2027</v>
      </c>
      <c r="C114" s="57" t="s">
        <v>15</v>
      </c>
      <c r="D114" s="55">
        <f t="shared" ca="1" si="5"/>
        <v>46232</v>
      </c>
      <c r="E114" s="47">
        <v>46232</v>
      </c>
      <c r="F114" s="6" t="s">
        <v>468</v>
      </c>
      <c r="G114" s="7" t="s">
        <v>17</v>
      </c>
      <c r="H114" s="8" t="s">
        <v>305</v>
      </c>
      <c r="I114" s="7" t="s">
        <v>19</v>
      </c>
      <c r="J114" s="6" t="s">
        <v>306</v>
      </c>
      <c r="K114" s="9" t="s">
        <v>489</v>
      </c>
      <c r="L114" s="10">
        <v>44819</v>
      </c>
      <c r="M114" s="12" t="s">
        <v>490</v>
      </c>
      <c r="N114" s="12"/>
      <c r="O114" s="12" t="s">
        <v>491</v>
      </c>
    </row>
    <row r="115" spans="1:15" ht="40.35" customHeight="1" x14ac:dyDescent="0.25">
      <c r="A115" s="44" t="s">
        <v>14</v>
      </c>
      <c r="B115" s="55" t="str">
        <f t="shared" ca="1" si="6"/>
        <v>2024/2025</v>
      </c>
      <c r="C115" s="57" t="s">
        <v>40</v>
      </c>
      <c r="D115" s="55">
        <f t="shared" ca="1" si="5"/>
        <v>46233</v>
      </c>
      <c r="E115" s="47">
        <v>46233</v>
      </c>
      <c r="F115" s="6" t="s">
        <v>468</v>
      </c>
      <c r="G115" s="7" t="s">
        <v>17</v>
      </c>
      <c r="H115" s="8" t="s">
        <v>492</v>
      </c>
      <c r="I115" s="7" t="s">
        <v>19</v>
      </c>
      <c r="J115" s="6" t="s">
        <v>134</v>
      </c>
      <c r="K115" s="9" t="s">
        <v>493</v>
      </c>
      <c r="L115" s="10">
        <v>44819</v>
      </c>
      <c r="M115" s="12" t="s">
        <v>494</v>
      </c>
      <c r="N115" s="12"/>
      <c r="O115" s="12" t="s">
        <v>495</v>
      </c>
    </row>
    <row r="116" spans="1:15" ht="40.35" customHeight="1" x14ac:dyDescent="0.25">
      <c r="A116" s="44" t="s">
        <v>14</v>
      </c>
      <c r="B116" s="55" t="str">
        <f t="shared" ca="1" si="6"/>
        <v>2027/2028</v>
      </c>
      <c r="C116" s="57" t="s">
        <v>456</v>
      </c>
      <c r="D116" s="55">
        <f t="shared" ca="1" si="5"/>
        <v>46234</v>
      </c>
      <c r="E116" s="47">
        <v>46234</v>
      </c>
      <c r="F116" s="6" t="s">
        <v>468</v>
      </c>
      <c r="G116" s="7" t="s">
        <v>17</v>
      </c>
      <c r="H116" s="8" t="s">
        <v>26</v>
      </c>
      <c r="I116" s="7" t="s">
        <v>27</v>
      </c>
      <c r="J116" s="6" t="s">
        <v>28</v>
      </c>
      <c r="K116" s="9" t="s">
        <v>496</v>
      </c>
      <c r="L116" s="10" t="s">
        <v>30</v>
      </c>
      <c r="M116" s="11" t="s">
        <v>497</v>
      </c>
      <c r="N116" s="11" t="s">
        <v>498</v>
      </c>
      <c r="O116" s="11" t="s">
        <v>499</v>
      </c>
    </row>
    <row r="117" spans="1:15" ht="40.35" customHeight="1" x14ac:dyDescent="0.25">
      <c r="A117" s="44" t="s">
        <v>14</v>
      </c>
      <c r="B117" s="55" t="str">
        <f t="shared" ca="1" si="6"/>
        <v>2027/2028</v>
      </c>
      <c r="C117" s="57" t="s">
        <v>456</v>
      </c>
      <c r="D117" s="55">
        <f t="shared" ca="1" si="5"/>
        <v>46234</v>
      </c>
      <c r="E117" s="47">
        <v>46234</v>
      </c>
      <c r="F117" s="6" t="s">
        <v>468</v>
      </c>
      <c r="G117" s="7" t="s">
        <v>17</v>
      </c>
      <c r="H117" s="8" t="s">
        <v>26</v>
      </c>
      <c r="I117" s="7" t="s">
        <v>27</v>
      </c>
      <c r="J117" s="6" t="s">
        <v>28</v>
      </c>
      <c r="K117" s="9" t="s">
        <v>500</v>
      </c>
      <c r="L117" s="10" t="s">
        <v>30</v>
      </c>
      <c r="M117" s="12"/>
      <c r="N117" s="12" t="s">
        <v>501</v>
      </c>
      <c r="O117" s="12" t="s">
        <v>502</v>
      </c>
    </row>
    <row r="118" spans="1:15" ht="40.35" customHeight="1" x14ac:dyDescent="0.25">
      <c r="A118" s="44" t="s">
        <v>14</v>
      </c>
      <c r="B118" s="55" t="str">
        <f t="shared" ca="1" si="6"/>
        <v>2024/2025</v>
      </c>
      <c r="C118" s="57" t="s">
        <v>40</v>
      </c>
      <c r="D118" s="55">
        <f t="shared" ca="1" si="5"/>
        <v>46234</v>
      </c>
      <c r="E118" s="47">
        <v>46234</v>
      </c>
      <c r="F118" s="13" t="s">
        <v>485</v>
      </c>
      <c r="G118" s="14" t="s">
        <v>50</v>
      </c>
      <c r="H118" s="13" t="s">
        <v>51</v>
      </c>
      <c r="I118" s="14" t="s">
        <v>52</v>
      </c>
      <c r="J118" s="13" t="s">
        <v>88</v>
      </c>
      <c r="K118" s="15" t="s">
        <v>89</v>
      </c>
      <c r="L118" s="16"/>
      <c r="M118" s="21" t="s">
        <v>56</v>
      </c>
      <c r="N118" s="21" t="s">
        <v>503</v>
      </c>
      <c r="O118" s="21" t="s">
        <v>504</v>
      </c>
    </row>
    <row r="119" spans="1:15" ht="40.35" customHeight="1" x14ac:dyDescent="0.25">
      <c r="A119" s="44" t="s">
        <v>14</v>
      </c>
      <c r="B119" s="55" t="str">
        <f t="shared" ca="1" si="6"/>
        <v>2025/2026</v>
      </c>
      <c r="C119" s="57" t="s">
        <v>14</v>
      </c>
      <c r="D119" s="55">
        <f t="shared" ca="1" si="5"/>
        <v>46234</v>
      </c>
      <c r="E119" s="47">
        <v>46234</v>
      </c>
      <c r="F119" s="13" t="s">
        <v>468</v>
      </c>
      <c r="G119" s="14" t="s">
        <v>50</v>
      </c>
      <c r="H119" s="13" t="s">
        <v>505</v>
      </c>
      <c r="I119" s="14" t="s">
        <v>52</v>
      </c>
      <c r="J119" s="13" t="s">
        <v>114</v>
      </c>
      <c r="K119" s="15" t="s">
        <v>506</v>
      </c>
      <c r="L119" s="16"/>
      <c r="M119" s="17" t="s">
        <v>507</v>
      </c>
      <c r="N119" s="17"/>
      <c r="O119" s="17" t="s">
        <v>508</v>
      </c>
    </row>
    <row r="120" spans="1:15" ht="40.35" customHeight="1" x14ac:dyDescent="0.25">
      <c r="A120" s="44" t="s">
        <v>14</v>
      </c>
      <c r="B120" s="55" t="str">
        <f t="shared" ca="1" si="6"/>
        <v>2024/2025</v>
      </c>
      <c r="C120" s="57" t="s">
        <v>40</v>
      </c>
      <c r="D120" s="55">
        <f t="shared" ca="1" si="5"/>
        <v>46234</v>
      </c>
      <c r="E120" s="47">
        <v>46234</v>
      </c>
      <c r="F120" s="13" t="s">
        <v>509</v>
      </c>
      <c r="G120" s="14" t="s">
        <v>50</v>
      </c>
      <c r="H120" s="13" t="s">
        <v>510</v>
      </c>
      <c r="I120" s="14" t="s">
        <v>52</v>
      </c>
      <c r="J120" s="13" t="s">
        <v>341</v>
      </c>
      <c r="K120" s="15" t="s">
        <v>511</v>
      </c>
      <c r="L120" s="16"/>
      <c r="M120" s="17" t="s">
        <v>512</v>
      </c>
      <c r="N120" s="17"/>
      <c r="O120" s="17" t="s">
        <v>513</v>
      </c>
    </row>
    <row r="121" spans="1:15" ht="40.35" customHeight="1" x14ac:dyDescent="0.25">
      <c r="A121" s="44" t="s">
        <v>14</v>
      </c>
      <c r="B121" s="55" t="str">
        <f t="shared" ca="1" si="6"/>
        <v>2025/2026</v>
      </c>
      <c r="C121" s="57" t="s">
        <v>14</v>
      </c>
      <c r="D121" s="55">
        <f t="shared" ca="1" si="5"/>
        <v>46234</v>
      </c>
      <c r="E121" s="47">
        <v>46234</v>
      </c>
      <c r="F121" s="13" t="s">
        <v>485</v>
      </c>
      <c r="G121" s="14" t="s">
        <v>50</v>
      </c>
      <c r="H121" s="13" t="s">
        <v>75</v>
      </c>
      <c r="I121" s="14" t="s">
        <v>52</v>
      </c>
      <c r="J121" s="13" t="s">
        <v>101</v>
      </c>
      <c r="K121" s="15" t="s">
        <v>424</v>
      </c>
      <c r="L121" s="16"/>
      <c r="M121" s="17" t="s">
        <v>514</v>
      </c>
      <c r="N121" s="17"/>
      <c r="O121" s="17" t="s">
        <v>515</v>
      </c>
    </row>
    <row r="122" spans="1:15" ht="40.35" customHeight="1" x14ac:dyDescent="0.25">
      <c r="A122" s="44" t="s">
        <v>14</v>
      </c>
      <c r="B122" s="55" t="str">
        <f t="shared" ca="1" si="6"/>
        <v>2025/2026</v>
      </c>
      <c r="C122" s="57" t="s">
        <v>14</v>
      </c>
      <c r="D122" s="55">
        <f t="shared" ca="1" si="5"/>
        <v>46239</v>
      </c>
      <c r="E122" s="47">
        <v>46239</v>
      </c>
      <c r="F122" s="6" t="s">
        <v>516</v>
      </c>
      <c r="G122" s="7" t="s">
        <v>17</v>
      </c>
      <c r="H122" s="8" t="s">
        <v>435</v>
      </c>
      <c r="I122" s="7" t="s">
        <v>19</v>
      </c>
      <c r="J122" s="6" t="s">
        <v>517</v>
      </c>
      <c r="K122" s="9" t="s">
        <v>518</v>
      </c>
      <c r="L122" s="10">
        <v>44849</v>
      </c>
      <c r="M122" s="12" t="s">
        <v>519</v>
      </c>
      <c r="N122" s="12" t="s">
        <v>520</v>
      </c>
      <c r="O122" s="12" t="s">
        <v>521</v>
      </c>
    </row>
    <row r="123" spans="1:15" ht="40.35" customHeight="1" x14ac:dyDescent="0.25">
      <c r="A123" s="44" t="s">
        <v>14</v>
      </c>
      <c r="B123" s="55" t="str">
        <f t="shared" ca="1" si="6"/>
        <v>2026/2027</v>
      </c>
      <c r="C123" s="57" t="s">
        <v>15</v>
      </c>
      <c r="D123" s="55">
        <f t="shared" ca="1" si="5"/>
        <v>46270</v>
      </c>
      <c r="E123" s="47">
        <v>46270</v>
      </c>
      <c r="F123" s="6" t="s">
        <v>522</v>
      </c>
      <c r="G123" s="7" t="s">
        <v>17</v>
      </c>
      <c r="H123" s="8" t="s">
        <v>260</v>
      </c>
      <c r="I123" s="7" t="s">
        <v>19</v>
      </c>
      <c r="J123" s="6" t="s">
        <v>35</v>
      </c>
      <c r="K123" s="9" t="s">
        <v>523</v>
      </c>
      <c r="L123" s="10">
        <v>44819</v>
      </c>
      <c r="M123" s="12" t="s">
        <v>524</v>
      </c>
      <c r="N123" s="12"/>
      <c r="O123" s="12" t="s">
        <v>525</v>
      </c>
    </row>
    <row r="124" spans="1:15" ht="40.35" customHeight="1" x14ac:dyDescent="0.25">
      <c r="A124" s="44" t="s">
        <v>14</v>
      </c>
      <c r="B124" s="55" t="str">
        <f t="shared" ca="1" si="6"/>
        <v>2026/2027</v>
      </c>
      <c r="C124" s="57" t="s">
        <v>15</v>
      </c>
      <c r="D124" s="55">
        <f t="shared" ca="1" si="5"/>
        <v>46275</v>
      </c>
      <c r="E124" s="47">
        <v>46275</v>
      </c>
      <c r="F124" s="6" t="s">
        <v>522</v>
      </c>
      <c r="G124" s="7" t="s">
        <v>17</v>
      </c>
      <c r="H124" s="8" t="s">
        <v>260</v>
      </c>
      <c r="I124" s="7" t="s">
        <v>19</v>
      </c>
      <c r="J124" s="6" t="s">
        <v>35</v>
      </c>
      <c r="K124" s="9" t="s">
        <v>526</v>
      </c>
      <c r="L124" s="10">
        <v>44819</v>
      </c>
      <c r="M124" s="12" t="s">
        <v>527</v>
      </c>
      <c r="N124" s="12"/>
      <c r="O124" s="12" t="s">
        <v>528</v>
      </c>
    </row>
    <row r="125" spans="1:15" ht="40.35" customHeight="1" x14ac:dyDescent="0.25">
      <c r="A125" s="44" t="s">
        <v>14</v>
      </c>
      <c r="B125" s="55" t="str">
        <f t="shared" ca="1" si="6"/>
        <v>2026/2027</v>
      </c>
      <c r="C125" s="57" t="s">
        <v>15</v>
      </c>
      <c r="D125" s="55">
        <f t="shared" ca="1" si="5"/>
        <v>46280</v>
      </c>
      <c r="E125" s="47">
        <v>46280</v>
      </c>
      <c r="F125" s="6" t="s">
        <v>529</v>
      </c>
      <c r="G125" s="7" t="s">
        <v>17</v>
      </c>
      <c r="H125" s="8" t="s">
        <v>260</v>
      </c>
      <c r="I125" s="7" t="s">
        <v>19</v>
      </c>
      <c r="J125" s="6" t="s">
        <v>134</v>
      </c>
      <c r="K125" s="9" t="s">
        <v>530</v>
      </c>
      <c r="L125" s="10">
        <v>44819</v>
      </c>
      <c r="M125" s="12" t="s">
        <v>531</v>
      </c>
      <c r="N125" s="12"/>
      <c r="O125" s="12" t="s">
        <v>532</v>
      </c>
    </row>
    <row r="126" spans="1:15" ht="40.35" customHeight="1" x14ac:dyDescent="0.25">
      <c r="A126" s="44" t="s">
        <v>14</v>
      </c>
      <c r="B126" s="55" t="str">
        <f t="shared" ca="1" si="6"/>
        <v>2025/2026</v>
      </c>
      <c r="C126" s="57" t="s">
        <v>14</v>
      </c>
      <c r="D126" s="55">
        <f t="shared" ca="1" si="5"/>
        <v>46294</v>
      </c>
      <c r="E126" s="47">
        <v>46294</v>
      </c>
      <c r="F126" s="13" t="s">
        <v>533</v>
      </c>
      <c r="G126" s="14" t="s">
        <v>50</v>
      </c>
      <c r="H126" s="20" t="s">
        <v>57</v>
      </c>
      <c r="I126" s="14" t="s">
        <v>64</v>
      </c>
      <c r="J126" s="13" t="s">
        <v>59</v>
      </c>
      <c r="K126" s="15" t="s">
        <v>534</v>
      </c>
      <c r="L126" s="16">
        <v>44561</v>
      </c>
      <c r="M126" s="21" t="s">
        <v>535</v>
      </c>
      <c r="N126" s="21"/>
      <c r="O126" s="21" t="s">
        <v>536</v>
      </c>
    </row>
    <row r="127" spans="1:15" ht="40.35" customHeight="1" x14ac:dyDescent="0.25">
      <c r="A127" s="44" t="s">
        <v>14</v>
      </c>
      <c r="B127" s="55" t="str">
        <f ca="1">IF(AND(ISERROR(SEARCH("a.a. x-1/x",C127))=FALSE, ISERROR(SEARCH("a.a. x/x+1",C127))=FALSE),
      ($A$1-1) &amp; "/" &amp; $A$1 &amp; " " &amp; $A$1 &amp; "/" &amp; ($A$1+1),
 IF(C127="a.a. x+1/x+2", ($A$1+1) &amp; "/" &amp; ($A$1+2),
 IF(C127="a.a. x/x+1", $A$1 &amp; "/" &amp; ($A$1+1),
 IF(C127="a.a. x-1/x", ($A$1-1) &amp; "/" &amp; $A$1,
 IF(C127="a.a. x+2/x+3", ($A$1+2) &amp; "/" &amp; ($A$1+3), "")))))</f>
        <v>2024/2025 2025/2026</v>
      </c>
      <c r="C127" s="58" t="s">
        <v>462</v>
      </c>
      <c r="D127" s="55">
        <f t="shared" ca="1" si="5"/>
        <v>46295</v>
      </c>
      <c r="E127" s="47">
        <v>46295</v>
      </c>
      <c r="F127" s="28" t="s">
        <v>529</v>
      </c>
      <c r="G127" s="14" t="s">
        <v>50</v>
      </c>
      <c r="H127" s="29" t="s">
        <v>479</v>
      </c>
      <c r="I127" s="30" t="s">
        <v>480</v>
      </c>
      <c r="J127" s="28" t="s">
        <v>256</v>
      </c>
      <c r="K127" s="31" t="s">
        <v>481</v>
      </c>
      <c r="L127" s="16">
        <v>44561</v>
      </c>
      <c r="M127" s="32" t="s">
        <v>482</v>
      </c>
      <c r="N127" s="32" t="s">
        <v>483</v>
      </c>
      <c r="O127" s="32" t="s">
        <v>484</v>
      </c>
    </row>
    <row r="128" spans="1:15" ht="40.35" customHeight="1" x14ac:dyDescent="0.25">
      <c r="A128" s="44" t="s">
        <v>14</v>
      </c>
      <c r="B128" s="55" t="str">
        <f t="shared" ref="B128:B138" ca="1" si="7">IF(C128="a.a. x+1/x+2", ($A$1+1) &amp; "/" &amp; ($A$1+2),
 IF(C128="a.a. x/x+1", $A$1 &amp; "/" &amp; ($A$1+1),
 IF(C128="a.a. x-1/x", ($A$1-1) &amp; "/" &amp; $A$1,
 IF(C128="a.a. x+2/x+3", ($A$1+2) &amp; "/" &amp; ($A$1+3), ""))))</f>
        <v>2025/2026</v>
      </c>
      <c r="C128" s="57" t="s">
        <v>14</v>
      </c>
      <c r="D128" s="55">
        <f t="shared" ca="1" si="5"/>
        <v>46295</v>
      </c>
      <c r="E128" s="47">
        <v>46295</v>
      </c>
      <c r="F128" s="23" t="s">
        <v>537</v>
      </c>
      <c r="G128" s="24" t="s">
        <v>42</v>
      </c>
      <c r="H128" s="23" t="s">
        <v>538</v>
      </c>
      <c r="I128" s="24" t="s">
        <v>152</v>
      </c>
      <c r="J128" s="23" t="s">
        <v>59</v>
      </c>
      <c r="K128" s="25" t="s">
        <v>539</v>
      </c>
      <c r="L128" s="26"/>
      <c r="M128" s="27" t="s">
        <v>540</v>
      </c>
      <c r="N128" s="27" t="s">
        <v>541</v>
      </c>
      <c r="O128" s="27" t="s">
        <v>154</v>
      </c>
    </row>
    <row r="129" spans="1:15" ht="40.35" customHeight="1" x14ac:dyDescent="0.25">
      <c r="A129" s="44" t="s">
        <v>15</v>
      </c>
      <c r="B129" s="55" t="str">
        <f t="shared" ca="1" si="7"/>
        <v>2027/2028</v>
      </c>
      <c r="C129" s="57" t="s">
        <v>456</v>
      </c>
      <c r="D129" s="55">
        <f ca="1">IF(AND(MONTH(E129)&gt;=10,MONTH(E129)&lt;=12), DATE($A$1+1, MONTH(E129), DAY(E129)), "")</f>
        <v>46310</v>
      </c>
      <c r="E129" s="47">
        <v>46310</v>
      </c>
      <c r="F129" s="6" t="s">
        <v>16</v>
      </c>
      <c r="G129" s="7" t="s">
        <v>17</v>
      </c>
      <c r="H129" s="8" t="s">
        <v>18</v>
      </c>
      <c r="I129" s="7" t="s">
        <v>19</v>
      </c>
      <c r="J129" s="6" t="s">
        <v>20</v>
      </c>
      <c r="K129" s="9" t="s">
        <v>21</v>
      </c>
      <c r="L129" s="10">
        <v>44620</v>
      </c>
      <c r="M129" s="11" t="s">
        <v>22</v>
      </c>
      <c r="N129" s="11" t="s">
        <v>23</v>
      </c>
      <c r="O129" s="11" t="s">
        <v>24</v>
      </c>
    </row>
    <row r="130" spans="1:15" ht="40.35" customHeight="1" x14ac:dyDescent="0.25">
      <c r="A130" s="44" t="s">
        <v>15</v>
      </c>
      <c r="B130" s="55" t="str">
        <f t="shared" ca="1" si="7"/>
        <v>2027/2028</v>
      </c>
      <c r="C130" s="57" t="s">
        <v>456</v>
      </c>
      <c r="D130" s="55">
        <f ca="1">IF(AND(MONTH(E130)&gt;=10,MONTH(E130)&lt;=12), DATE($A$1+1, MONTH(E130), DAY(E130)), "")</f>
        <v>46310</v>
      </c>
      <c r="E130" s="47">
        <v>46310</v>
      </c>
      <c r="F130" s="6" t="s">
        <v>25</v>
      </c>
      <c r="G130" s="7" t="s">
        <v>17</v>
      </c>
      <c r="H130" s="8" t="s">
        <v>26</v>
      </c>
      <c r="I130" s="7" t="s">
        <v>27</v>
      </c>
      <c r="J130" s="6" t="s">
        <v>28</v>
      </c>
      <c r="K130" s="9" t="s">
        <v>29</v>
      </c>
      <c r="L130" s="10" t="s">
        <v>30</v>
      </c>
      <c r="M130" s="11" t="s">
        <v>31</v>
      </c>
      <c r="N130" s="11" t="s">
        <v>32</v>
      </c>
      <c r="O130" s="11" t="s">
        <v>33</v>
      </c>
    </row>
    <row r="131" spans="1:15" ht="40.35" customHeight="1" x14ac:dyDescent="0.25">
      <c r="A131" s="44" t="s">
        <v>15</v>
      </c>
      <c r="B131" s="55" t="str">
        <f t="shared" ca="1" si="7"/>
        <v>2027/2028</v>
      </c>
      <c r="C131" s="57" t="s">
        <v>456</v>
      </c>
      <c r="D131" s="55">
        <f ca="1">IF(AND(MONTH(E131)&gt;=10,MONTH(E131)&lt;=12), DATE($A$1+1, MONTH(E131), DAY(E131)), "")</f>
        <v>46325</v>
      </c>
      <c r="E131" s="47">
        <v>46325</v>
      </c>
      <c r="F131" s="6" t="s">
        <v>34</v>
      </c>
      <c r="G131" s="7" t="s">
        <v>17</v>
      </c>
      <c r="H131" s="8" t="s">
        <v>26</v>
      </c>
      <c r="I131" s="7" t="s">
        <v>27</v>
      </c>
      <c r="J131" s="6" t="s">
        <v>35</v>
      </c>
      <c r="K131" s="9" t="s">
        <v>36</v>
      </c>
      <c r="L131" s="10" t="s">
        <v>30</v>
      </c>
      <c r="M131" s="11" t="s">
        <v>33</v>
      </c>
      <c r="N131" s="11"/>
      <c r="O131" s="11" t="s">
        <v>37</v>
      </c>
    </row>
    <row r="132" spans="1:15" ht="40.35" customHeight="1" x14ac:dyDescent="0.25">
      <c r="A132" s="44" t="s">
        <v>15</v>
      </c>
      <c r="B132" s="55" t="str">
        <f t="shared" ca="1" si="7"/>
        <v>2027/2028</v>
      </c>
      <c r="C132" s="57" t="s">
        <v>456</v>
      </c>
      <c r="D132" s="55">
        <f t="shared" ref="D132:D171" ca="1" si="8">IF(AND(MONTH(E132)&gt;=10,MONTH(E132)&lt;=12), DATE($A$1+1, MONTH(E132), DAY(E132)), "")</f>
        <v>46325</v>
      </c>
      <c r="E132" s="47">
        <v>46325</v>
      </c>
      <c r="F132" s="6" t="s">
        <v>34</v>
      </c>
      <c r="G132" s="7" t="s">
        <v>17</v>
      </c>
      <c r="H132" s="8" t="s">
        <v>26</v>
      </c>
      <c r="I132" s="7" t="s">
        <v>27</v>
      </c>
      <c r="J132" s="6" t="s">
        <v>35</v>
      </c>
      <c r="K132" s="9" t="s">
        <v>38</v>
      </c>
      <c r="L132" s="10" t="s">
        <v>30</v>
      </c>
      <c r="M132" s="11" t="s">
        <v>39</v>
      </c>
      <c r="N132" s="11"/>
      <c r="O132" s="11"/>
    </row>
    <row r="133" spans="1:15" ht="40.35" customHeight="1" x14ac:dyDescent="0.25">
      <c r="A133" s="44" t="s">
        <v>15</v>
      </c>
      <c r="B133" s="55" t="str">
        <f t="shared" ca="1" si="7"/>
        <v>2025/2026</v>
      </c>
      <c r="C133" s="57" t="s">
        <v>14</v>
      </c>
      <c r="D133" s="55">
        <f t="shared" ca="1" si="8"/>
        <v>46325</v>
      </c>
      <c r="E133" s="47">
        <v>46325</v>
      </c>
      <c r="F133" s="23" t="s">
        <v>41</v>
      </c>
      <c r="G133" s="24" t="s">
        <v>42</v>
      </c>
      <c r="H133" s="23" t="s">
        <v>43</v>
      </c>
      <c r="I133" s="24" t="s">
        <v>42</v>
      </c>
      <c r="J133" s="23" t="s">
        <v>44</v>
      </c>
      <c r="K133" s="25" t="s">
        <v>45</v>
      </c>
      <c r="L133" s="26">
        <v>44500</v>
      </c>
      <c r="M133" s="27" t="s">
        <v>46</v>
      </c>
      <c r="N133" s="27" t="s">
        <v>47</v>
      </c>
      <c r="O133" s="27" t="s">
        <v>48</v>
      </c>
    </row>
    <row r="134" spans="1:15" ht="40.35" customHeight="1" x14ac:dyDescent="0.25">
      <c r="A134" s="44" t="s">
        <v>15</v>
      </c>
      <c r="B134" s="55" t="str">
        <f t="shared" ca="1" si="7"/>
        <v>2025/2026</v>
      </c>
      <c r="C134" s="57" t="s">
        <v>14</v>
      </c>
      <c r="D134" s="55">
        <f t="shared" ca="1" si="8"/>
        <v>46325</v>
      </c>
      <c r="E134" s="47">
        <v>46325</v>
      </c>
      <c r="F134" s="13" t="s">
        <v>49</v>
      </c>
      <c r="G134" s="14" t="s">
        <v>50</v>
      </c>
      <c r="H134" s="13" t="s">
        <v>51</v>
      </c>
      <c r="I134" s="14" t="s">
        <v>52</v>
      </c>
      <c r="J134" s="13" t="s">
        <v>53</v>
      </c>
      <c r="K134" s="15" t="s">
        <v>54</v>
      </c>
      <c r="L134" s="16"/>
      <c r="M134" s="17"/>
      <c r="N134" s="17" t="s">
        <v>55</v>
      </c>
      <c r="O134" s="17" t="s">
        <v>56</v>
      </c>
    </row>
    <row r="135" spans="1:15" ht="40.35" customHeight="1" x14ac:dyDescent="0.25">
      <c r="A135" s="44" t="s">
        <v>15</v>
      </c>
      <c r="B135" s="55" t="str">
        <f t="shared" ca="1" si="7"/>
        <v>2025/2026</v>
      </c>
      <c r="C135" s="57" t="s">
        <v>14</v>
      </c>
      <c r="D135" s="55">
        <f t="shared" ca="1" si="8"/>
        <v>46325</v>
      </c>
      <c r="E135" s="47">
        <v>46325</v>
      </c>
      <c r="F135" s="13" t="s">
        <v>25</v>
      </c>
      <c r="G135" s="14" t="s">
        <v>50</v>
      </c>
      <c r="H135" s="13" t="s">
        <v>57</v>
      </c>
      <c r="I135" s="14" t="s">
        <v>58</v>
      </c>
      <c r="J135" s="13" t="s">
        <v>59</v>
      </c>
      <c r="K135" s="15" t="s">
        <v>60</v>
      </c>
      <c r="L135" s="16">
        <v>44561</v>
      </c>
      <c r="M135" s="21" t="s">
        <v>61</v>
      </c>
      <c r="N135" s="21"/>
      <c r="O135" s="21" t="s">
        <v>62</v>
      </c>
    </row>
    <row r="136" spans="1:15" ht="40.35" customHeight="1" x14ac:dyDescent="0.25">
      <c r="A136" s="44" t="s">
        <v>15</v>
      </c>
      <c r="B136" s="55" t="str">
        <f t="shared" ca="1" si="7"/>
        <v>2025/2026</v>
      </c>
      <c r="C136" s="57" t="s">
        <v>14</v>
      </c>
      <c r="D136" s="55">
        <f t="shared" ca="1" si="8"/>
        <v>46325</v>
      </c>
      <c r="E136" s="47">
        <v>46325</v>
      </c>
      <c r="F136" s="13" t="s">
        <v>25</v>
      </c>
      <c r="G136" s="14" t="s">
        <v>50</v>
      </c>
      <c r="H136" s="20" t="s">
        <v>63</v>
      </c>
      <c r="I136" s="14" t="s">
        <v>64</v>
      </c>
      <c r="J136" s="13" t="s">
        <v>65</v>
      </c>
      <c r="K136" s="15" t="s">
        <v>66</v>
      </c>
      <c r="L136" s="16">
        <v>44561</v>
      </c>
      <c r="M136" s="21" t="s">
        <v>67</v>
      </c>
      <c r="N136" s="21" t="s">
        <v>68</v>
      </c>
      <c r="O136" s="21" t="s">
        <v>69</v>
      </c>
    </row>
    <row r="137" spans="1:15" ht="40.35" customHeight="1" x14ac:dyDescent="0.25">
      <c r="A137" s="44" t="s">
        <v>15</v>
      </c>
      <c r="B137" s="55" t="str">
        <f t="shared" ca="1" si="7"/>
        <v>2026/2027</v>
      </c>
      <c r="C137" s="57" t="s">
        <v>15</v>
      </c>
      <c r="D137" s="55">
        <f t="shared" ca="1" si="8"/>
        <v>46325</v>
      </c>
      <c r="E137" s="47">
        <v>46325</v>
      </c>
      <c r="F137" s="13" t="s">
        <v>49</v>
      </c>
      <c r="G137" s="14" t="s">
        <v>50</v>
      </c>
      <c r="H137" s="20" t="s">
        <v>70</v>
      </c>
      <c r="I137" s="14" t="s">
        <v>64</v>
      </c>
      <c r="J137" s="13" t="s">
        <v>59</v>
      </c>
      <c r="K137" s="15" t="s">
        <v>71</v>
      </c>
      <c r="L137" s="16"/>
      <c r="M137" s="17" t="s">
        <v>72</v>
      </c>
      <c r="N137" s="17" t="s">
        <v>73</v>
      </c>
      <c r="O137" s="17" t="s">
        <v>74</v>
      </c>
    </row>
    <row r="138" spans="1:15" ht="40.35" customHeight="1" x14ac:dyDescent="0.25">
      <c r="A138" s="44" t="s">
        <v>15</v>
      </c>
      <c r="B138" s="55" t="str">
        <f t="shared" ca="1" si="7"/>
        <v>2026/2027</v>
      </c>
      <c r="C138" s="57" t="s">
        <v>15</v>
      </c>
      <c r="D138" s="55">
        <f t="shared" ca="1" si="8"/>
        <v>46326</v>
      </c>
      <c r="E138" s="47">
        <v>46326</v>
      </c>
      <c r="F138" s="13" t="s">
        <v>34</v>
      </c>
      <c r="G138" s="14" t="s">
        <v>50</v>
      </c>
      <c r="H138" s="13" t="s">
        <v>75</v>
      </c>
      <c r="I138" s="14" t="s">
        <v>52</v>
      </c>
      <c r="J138" s="13" t="s">
        <v>53</v>
      </c>
      <c r="K138" s="15" t="s">
        <v>76</v>
      </c>
      <c r="L138" s="16"/>
      <c r="M138" s="17" t="s">
        <v>77</v>
      </c>
      <c r="N138" s="17"/>
      <c r="O138" s="17" t="s">
        <v>78</v>
      </c>
    </row>
    <row r="139" spans="1:15" ht="40.35" customHeight="1" x14ac:dyDescent="0.25">
      <c r="A139" s="44" t="s">
        <v>15</v>
      </c>
      <c r="B139" s="55" t="str">
        <f ca="1">IF(
AND(ISERROR(SEARCH("a.a. x/x+1",C139))=FALSE,ISERROR(SEARCH("a.a. x+2/x+3",C139))=FALSE),
$A$1&amp;"/"&amp;($A$1+1)&amp;" "&amp;($A$1+2)&amp;"/"&amp;($A$1+3),
IF(
AND(ISERROR(SEARCH("a.a. x-1/x",C139))=FALSE,ISERROR(SEARCH("a.a. x/x+1",C139))=FALSE),
($A$1-1)&amp;"/"&amp;$A$1&amp;" "&amp;$A$1&amp;"/"&amp;($A$1+1),
IF(
AND(ISERROR(SEARCH("a.a. x-1/x",C139))=FALSE,ISERROR(SEARCH("a.a. x+1/x+2",C139))=FALSE),
($A$1-1)&amp;"/"&amp;$A$1&amp;" "&amp;($A$1+1)&amp;"/"&amp;($A$1+2),
IF(
C139="a.a. x+1/x+2",($A$1+1)&amp;"/"&amp;($A$1+2),
IF(
C139="a.a. x/x+1",$A$1&amp;"/"&amp;($A$1+1),
IF(
C139="a.a. x-1/x",($A$1-1)&amp;"/"&amp;$A$1,
IF(
C139="a.a. x+2/x+3",($A$1+2)&amp;"/"&amp;($A$1+3),
""
)))))))</f>
        <v>2025/2026 2027/2028</v>
      </c>
      <c r="C139" s="58" t="s">
        <v>542</v>
      </c>
      <c r="D139" s="55">
        <f t="shared" ca="1" si="8"/>
        <v>46331</v>
      </c>
      <c r="E139" s="47">
        <v>46331</v>
      </c>
      <c r="F139" s="33" t="s">
        <v>80</v>
      </c>
      <c r="G139" s="7" t="s">
        <v>17</v>
      </c>
      <c r="H139" s="34" t="s">
        <v>81</v>
      </c>
      <c r="I139" s="7" t="s">
        <v>19</v>
      </c>
      <c r="J139" s="33" t="s">
        <v>82</v>
      </c>
      <c r="K139" s="18" t="s">
        <v>83</v>
      </c>
      <c r="L139" s="10">
        <v>44578</v>
      </c>
      <c r="M139" s="11" t="s">
        <v>84</v>
      </c>
      <c r="N139" s="11" t="s">
        <v>85</v>
      </c>
      <c r="O139" s="11" t="s">
        <v>86</v>
      </c>
    </row>
    <row r="140" spans="1:15" ht="40.35" customHeight="1" x14ac:dyDescent="0.25">
      <c r="A140" s="44" t="s">
        <v>15</v>
      </c>
      <c r="B140" s="55" t="str">
        <f t="shared" ref="B140:B171" ca="1" si="9">IF(C140="a.a. x+1/x+2", ($A$1+1) &amp; "/" &amp; ($A$1+2),
 IF(C140="a.a. x/x+1", $A$1 &amp; "/" &amp; ($A$1+1),
 IF(C140="a.a. x-1/x", ($A$1-1) &amp; "/" &amp; $A$1,
 IF(C140="a.a. x+2/x+3", ($A$1+2) &amp; "/" &amp; ($A$1+3), ""))))</f>
        <v>2025/2026</v>
      </c>
      <c r="C140" s="57" t="s">
        <v>14</v>
      </c>
      <c r="D140" s="55">
        <f t="shared" ca="1" si="8"/>
        <v>46331</v>
      </c>
      <c r="E140" s="47">
        <v>46331</v>
      </c>
      <c r="F140" s="13" t="s">
        <v>87</v>
      </c>
      <c r="G140" s="14" t="s">
        <v>50</v>
      </c>
      <c r="H140" s="13" t="s">
        <v>51</v>
      </c>
      <c r="I140" s="14" t="s">
        <v>52</v>
      </c>
      <c r="J140" s="13" t="s">
        <v>88</v>
      </c>
      <c r="K140" s="15" t="s">
        <v>89</v>
      </c>
      <c r="L140" s="16"/>
      <c r="M140" s="17" t="s">
        <v>90</v>
      </c>
      <c r="N140" s="17"/>
      <c r="O140" s="17" t="s">
        <v>91</v>
      </c>
    </row>
    <row r="141" spans="1:15" ht="40.35" customHeight="1" x14ac:dyDescent="0.25">
      <c r="A141" s="44" t="s">
        <v>15</v>
      </c>
      <c r="B141" s="55" t="str">
        <f t="shared" ca="1" si="9"/>
        <v>2026/2027</v>
      </c>
      <c r="C141" s="57" t="s">
        <v>15</v>
      </c>
      <c r="D141" s="55">
        <f t="shared" ca="1" si="8"/>
        <v>46331</v>
      </c>
      <c r="E141" s="47">
        <v>46331</v>
      </c>
      <c r="F141" s="13" t="s">
        <v>92</v>
      </c>
      <c r="G141" s="14" t="s">
        <v>50</v>
      </c>
      <c r="H141" s="13" t="s">
        <v>75</v>
      </c>
      <c r="I141" s="14" t="s">
        <v>52</v>
      </c>
      <c r="J141" s="13" t="s">
        <v>88</v>
      </c>
      <c r="K141" s="15" t="s">
        <v>93</v>
      </c>
      <c r="L141" s="16"/>
      <c r="M141" s="17" t="s">
        <v>94</v>
      </c>
      <c r="N141" s="17"/>
      <c r="O141" s="17" t="s">
        <v>95</v>
      </c>
    </row>
    <row r="142" spans="1:15" ht="40.35" customHeight="1" x14ac:dyDescent="0.25">
      <c r="A142" s="44" t="s">
        <v>15</v>
      </c>
      <c r="B142" s="55" t="str">
        <f t="shared" ca="1" si="9"/>
        <v>2027/2028</v>
      </c>
      <c r="C142" s="57" t="s">
        <v>456</v>
      </c>
      <c r="D142" s="55">
        <f t="shared" ca="1" si="8"/>
        <v>46336</v>
      </c>
      <c r="E142" s="47">
        <v>46336</v>
      </c>
      <c r="F142" s="6" t="s">
        <v>96</v>
      </c>
      <c r="G142" s="7" t="s">
        <v>17</v>
      </c>
      <c r="H142" s="8" t="s">
        <v>26</v>
      </c>
      <c r="I142" s="7" t="s">
        <v>27</v>
      </c>
      <c r="J142" s="6" t="s">
        <v>97</v>
      </c>
      <c r="K142" s="9" t="s">
        <v>98</v>
      </c>
      <c r="L142" s="10" t="s">
        <v>30</v>
      </c>
      <c r="M142" s="12" t="s">
        <v>99</v>
      </c>
      <c r="N142" s="11"/>
      <c r="O142" s="11" t="s">
        <v>100</v>
      </c>
    </row>
    <row r="143" spans="1:15" ht="40.35" customHeight="1" x14ac:dyDescent="0.25">
      <c r="A143" s="44" t="s">
        <v>15</v>
      </c>
      <c r="B143" s="55" t="str">
        <f t="shared" ca="1" si="9"/>
        <v>2026/2027</v>
      </c>
      <c r="C143" s="57" t="s">
        <v>15</v>
      </c>
      <c r="D143" s="55">
        <f t="shared" ca="1" si="8"/>
        <v>46336</v>
      </c>
      <c r="E143" s="47">
        <v>46336</v>
      </c>
      <c r="F143" s="13" t="s">
        <v>96</v>
      </c>
      <c r="G143" s="14" t="s">
        <v>50</v>
      </c>
      <c r="H143" s="13" t="s">
        <v>75</v>
      </c>
      <c r="I143" s="14" t="s">
        <v>52</v>
      </c>
      <c r="J143" s="13" t="s">
        <v>101</v>
      </c>
      <c r="K143" s="15" t="s">
        <v>102</v>
      </c>
      <c r="L143" s="16"/>
      <c r="M143" s="17" t="s">
        <v>103</v>
      </c>
      <c r="N143" s="17"/>
      <c r="O143" s="17" t="s">
        <v>104</v>
      </c>
    </row>
    <row r="144" spans="1:15" ht="40.35" customHeight="1" x14ac:dyDescent="0.25">
      <c r="A144" s="44" t="s">
        <v>15</v>
      </c>
      <c r="B144" s="55" t="str">
        <f t="shared" ca="1" si="9"/>
        <v>2027/2028</v>
      </c>
      <c r="C144" s="57" t="s">
        <v>456</v>
      </c>
      <c r="D144" s="55">
        <f t="shared" ca="1" si="8"/>
        <v>46341</v>
      </c>
      <c r="E144" s="47">
        <v>46341</v>
      </c>
      <c r="F144" s="33" t="s">
        <v>105</v>
      </c>
      <c r="G144" s="7" t="s">
        <v>17</v>
      </c>
      <c r="H144" s="34" t="s">
        <v>18</v>
      </c>
      <c r="I144" s="7" t="s">
        <v>19</v>
      </c>
      <c r="J144" s="33" t="s">
        <v>20</v>
      </c>
      <c r="K144" s="18" t="s">
        <v>106</v>
      </c>
      <c r="L144" s="10">
        <v>44620</v>
      </c>
      <c r="M144" s="11" t="s">
        <v>107</v>
      </c>
      <c r="N144" s="11"/>
      <c r="O144" s="11" t="s">
        <v>108</v>
      </c>
    </row>
    <row r="145" spans="1:15" ht="40.35" customHeight="1" x14ac:dyDescent="0.25">
      <c r="A145" s="44" t="s">
        <v>15</v>
      </c>
      <c r="B145" s="55" t="str">
        <f t="shared" ca="1" si="9"/>
        <v>2027/2028</v>
      </c>
      <c r="C145" s="57" t="s">
        <v>456</v>
      </c>
      <c r="D145" s="55">
        <f t="shared" ca="1" si="8"/>
        <v>46341</v>
      </c>
      <c r="E145" s="47">
        <v>46341</v>
      </c>
      <c r="F145" s="6" t="s">
        <v>96</v>
      </c>
      <c r="G145" s="7" t="s">
        <v>17</v>
      </c>
      <c r="H145" s="8" t="s">
        <v>26</v>
      </c>
      <c r="I145" s="7" t="s">
        <v>27</v>
      </c>
      <c r="J145" s="6" t="s">
        <v>109</v>
      </c>
      <c r="K145" s="9" t="s">
        <v>110</v>
      </c>
      <c r="L145" s="10" t="s">
        <v>30</v>
      </c>
      <c r="M145" s="35" t="s">
        <v>111</v>
      </c>
      <c r="N145" s="11" t="s">
        <v>112</v>
      </c>
      <c r="O145" s="11" t="s">
        <v>113</v>
      </c>
    </row>
    <row r="146" spans="1:15" ht="40.35" customHeight="1" x14ac:dyDescent="0.25">
      <c r="A146" s="44" t="s">
        <v>15</v>
      </c>
      <c r="B146" s="55" t="str">
        <f t="shared" ca="1" si="9"/>
        <v>2027/2028</v>
      </c>
      <c r="C146" s="57" t="s">
        <v>456</v>
      </c>
      <c r="D146" s="55">
        <f t="shared" ca="1" si="8"/>
        <v>46346</v>
      </c>
      <c r="E146" s="47">
        <v>46346</v>
      </c>
      <c r="F146" s="6" t="s">
        <v>96</v>
      </c>
      <c r="G146" s="7" t="s">
        <v>17</v>
      </c>
      <c r="H146" s="8" t="s">
        <v>26</v>
      </c>
      <c r="I146" s="7" t="s">
        <v>27</v>
      </c>
      <c r="J146" s="6" t="s">
        <v>114</v>
      </c>
      <c r="K146" s="9" t="s">
        <v>115</v>
      </c>
      <c r="L146" s="10" t="s">
        <v>30</v>
      </c>
      <c r="M146" s="35" t="s">
        <v>116</v>
      </c>
      <c r="N146" s="11"/>
      <c r="O146" s="11" t="s">
        <v>117</v>
      </c>
    </row>
    <row r="147" spans="1:15" ht="40.35" customHeight="1" x14ac:dyDescent="0.25">
      <c r="A147" s="44" t="s">
        <v>15</v>
      </c>
      <c r="B147" s="55" t="str">
        <f t="shared" ca="1" si="9"/>
        <v>2025/2026</v>
      </c>
      <c r="C147" s="57" t="s">
        <v>14</v>
      </c>
      <c r="D147" s="55">
        <f t="shared" ca="1" si="8"/>
        <v>46346</v>
      </c>
      <c r="E147" s="47">
        <v>46346</v>
      </c>
      <c r="F147" s="13" t="s">
        <v>96</v>
      </c>
      <c r="G147" s="14" t="s">
        <v>50</v>
      </c>
      <c r="H147" s="20" t="s">
        <v>63</v>
      </c>
      <c r="I147" s="14" t="s">
        <v>64</v>
      </c>
      <c r="J147" s="13" t="s">
        <v>109</v>
      </c>
      <c r="K147" s="15" t="s">
        <v>118</v>
      </c>
      <c r="L147" s="16">
        <v>44561</v>
      </c>
      <c r="M147" s="21" t="s">
        <v>69</v>
      </c>
      <c r="N147" s="21" t="s">
        <v>119</v>
      </c>
      <c r="O147" s="21" t="s">
        <v>120</v>
      </c>
    </row>
    <row r="148" spans="1:15" ht="40.35" customHeight="1" x14ac:dyDescent="0.25">
      <c r="A148" s="44" t="s">
        <v>15</v>
      </c>
      <c r="B148" s="55" t="str">
        <f t="shared" ca="1" si="9"/>
        <v>2027/2028</v>
      </c>
      <c r="C148" s="57" t="s">
        <v>456</v>
      </c>
      <c r="D148" s="55">
        <f t="shared" ca="1" si="8"/>
        <v>46351</v>
      </c>
      <c r="E148" s="47">
        <v>46351</v>
      </c>
      <c r="F148" s="6" t="s">
        <v>96</v>
      </c>
      <c r="G148" s="7" t="s">
        <v>17</v>
      </c>
      <c r="H148" s="8" t="s">
        <v>18</v>
      </c>
      <c r="I148" s="7" t="s">
        <v>19</v>
      </c>
      <c r="J148" s="6" t="s">
        <v>20</v>
      </c>
      <c r="K148" s="9" t="s">
        <v>121</v>
      </c>
      <c r="L148" s="10">
        <v>44620</v>
      </c>
      <c r="M148" s="11" t="s">
        <v>122</v>
      </c>
      <c r="N148" s="11"/>
      <c r="O148" s="11" t="s">
        <v>123</v>
      </c>
    </row>
    <row r="149" spans="1:15" ht="40.35" customHeight="1" x14ac:dyDescent="0.25">
      <c r="A149" s="44" t="s">
        <v>15</v>
      </c>
      <c r="B149" s="55" t="str">
        <f t="shared" ca="1" si="9"/>
        <v>2025/2026</v>
      </c>
      <c r="C149" s="57" t="s">
        <v>14</v>
      </c>
      <c r="D149" s="55">
        <f t="shared" ca="1" si="8"/>
        <v>46353</v>
      </c>
      <c r="E149" s="47">
        <v>46353</v>
      </c>
      <c r="F149" s="13" t="s">
        <v>124</v>
      </c>
      <c r="G149" s="14" t="s">
        <v>50</v>
      </c>
      <c r="H149" s="13" t="s">
        <v>125</v>
      </c>
      <c r="I149" s="14" t="s">
        <v>58</v>
      </c>
      <c r="J149" s="13" t="s">
        <v>126</v>
      </c>
      <c r="K149" s="15" t="s">
        <v>127</v>
      </c>
      <c r="L149" s="16">
        <v>44561</v>
      </c>
      <c r="M149" s="21" t="s">
        <v>128</v>
      </c>
      <c r="N149" s="21" t="s">
        <v>62</v>
      </c>
      <c r="O149" s="21" t="s">
        <v>129</v>
      </c>
    </row>
    <row r="150" spans="1:15" ht="40.35" customHeight="1" x14ac:dyDescent="0.25">
      <c r="A150" s="44" t="s">
        <v>15</v>
      </c>
      <c r="B150" s="55" t="str">
        <f t="shared" ca="1" si="9"/>
        <v>2027/2028</v>
      </c>
      <c r="C150" s="57" t="s">
        <v>456</v>
      </c>
      <c r="D150" s="55">
        <f t="shared" ca="1" si="8"/>
        <v>46356</v>
      </c>
      <c r="E150" s="47">
        <v>46356</v>
      </c>
      <c r="F150" s="33" t="s">
        <v>96</v>
      </c>
      <c r="G150" s="7" t="s">
        <v>17</v>
      </c>
      <c r="H150" s="34" t="s">
        <v>18</v>
      </c>
      <c r="I150" s="7" t="s">
        <v>19</v>
      </c>
      <c r="J150" s="33" t="s">
        <v>35</v>
      </c>
      <c r="K150" s="18" t="s">
        <v>130</v>
      </c>
      <c r="L150" s="10">
        <v>44620</v>
      </c>
      <c r="M150" s="12" t="s">
        <v>131</v>
      </c>
      <c r="N150" s="12"/>
      <c r="O150" s="12" t="s">
        <v>132</v>
      </c>
    </row>
    <row r="151" spans="1:15" ht="40.35" customHeight="1" x14ac:dyDescent="0.25">
      <c r="A151" s="44" t="s">
        <v>15</v>
      </c>
      <c r="B151" s="55" t="str">
        <f t="shared" ca="1" si="9"/>
        <v>2025/2026</v>
      </c>
      <c r="C151" s="57" t="s">
        <v>14</v>
      </c>
      <c r="D151" s="55">
        <f t="shared" ca="1" si="8"/>
        <v>46356</v>
      </c>
      <c r="E151" s="47">
        <v>46356</v>
      </c>
      <c r="F151" s="6" t="s">
        <v>96</v>
      </c>
      <c r="G151" s="7" t="s">
        <v>17</v>
      </c>
      <c r="H151" s="8" t="s">
        <v>133</v>
      </c>
      <c r="I151" s="7" t="s">
        <v>19</v>
      </c>
      <c r="J151" s="6" t="s">
        <v>134</v>
      </c>
      <c r="K151" s="9" t="s">
        <v>135</v>
      </c>
      <c r="L151" s="10">
        <v>44895</v>
      </c>
      <c r="M151" s="36" t="s">
        <v>136</v>
      </c>
      <c r="N151" s="12"/>
      <c r="O151" s="12" t="s">
        <v>137</v>
      </c>
    </row>
    <row r="152" spans="1:15" ht="40.35" customHeight="1" x14ac:dyDescent="0.25">
      <c r="A152" s="44" t="s">
        <v>15</v>
      </c>
      <c r="B152" s="55" t="str">
        <f t="shared" ca="1" si="9"/>
        <v>2027/2028</v>
      </c>
      <c r="C152" s="57" t="s">
        <v>456</v>
      </c>
      <c r="D152" s="55">
        <f t="shared" ca="1" si="8"/>
        <v>46356</v>
      </c>
      <c r="E152" s="47">
        <v>46356</v>
      </c>
      <c r="F152" s="6" t="s">
        <v>96</v>
      </c>
      <c r="G152" s="7" t="s">
        <v>17</v>
      </c>
      <c r="H152" s="8" t="s">
        <v>26</v>
      </c>
      <c r="I152" s="7" t="s">
        <v>27</v>
      </c>
      <c r="J152" s="6" t="s">
        <v>138</v>
      </c>
      <c r="K152" s="9" t="s">
        <v>139</v>
      </c>
      <c r="L152" s="10" t="s">
        <v>30</v>
      </c>
      <c r="M152" s="11" t="s">
        <v>140</v>
      </c>
      <c r="N152" s="11"/>
      <c r="O152" s="11" t="s">
        <v>141</v>
      </c>
    </row>
    <row r="153" spans="1:15" ht="40.35" customHeight="1" x14ac:dyDescent="0.25">
      <c r="A153" s="44" t="s">
        <v>15</v>
      </c>
      <c r="B153" s="55" t="str">
        <f t="shared" ca="1" si="9"/>
        <v>2025/2026</v>
      </c>
      <c r="C153" s="57" t="s">
        <v>14</v>
      </c>
      <c r="D153" s="55">
        <f t="shared" ca="1" si="8"/>
        <v>46356</v>
      </c>
      <c r="E153" s="47">
        <v>46356</v>
      </c>
      <c r="F153" s="13" t="s">
        <v>142</v>
      </c>
      <c r="G153" s="14" t="s">
        <v>50</v>
      </c>
      <c r="H153" s="13" t="s">
        <v>143</v>
      </c>
      <c r="I153" s="14" t="s">
        <v>58</v>
      </c>
      <c r="J153" s="13" t="s">
        <v>126</v>
      </c>
      <c r="K153" s="15" t="s">
        <v>144</v>
      </c>
      <c r="L153" s="16">
        <v>44561</v>
      </c>
      <c r="M153" s="21" t="s">
        <v>145</v>
      </c>
      <c r="N153" s="21"/>
      <c r="O153" s="21" t="s">
        <v>129</v>
      </c>
    </row>
    <row r="154" spans="1:15" ht="40.35" customHeight="1" x14ac:dyDescent="0.25">
      <c r="A154" s="44" t="s">
        <v>15</v>
      </c>
      <c r="B154" s="55" t="str">
        <f t="shared" ca="1" si="9"/>
        <v>2025/2026</v>
      </c>
      <c r="C154" s="57" t="s">
        <v>14</v>
      </c>
      <c r="D154" s="55">
        <f t="shared" ca="1" si="8"/>
        <v>46356</v>
      </c>
      <c r="E154" s="47">
        <v>46356</v>
      </c>
      <c r="F154" s="23" t="s">
        <v>41</v>
      </c>
      <c r="G154" s="24" t="s">
        <v>42</v>
      </c>
      <c r="H154" s="23" t="s">
        <v>146</v>
      </c>
      <c r="I154" s="24" t="s">
        <v>42</v>
      </c>
      <c r="J154" s="23" t="s">
        <v>147</v>
      </c>
      <c r="K154" s="25" t="s">
        <v>148</v>
      </c>
      <c r="L154" s="26"/>
      <c r="M154" s="27" t="s">
        <v>48</v>
      </c>
      <c r="N154" s="27" t="s">
        <v>149</v>
      </c>
      <c r="O154" s="27" t="s">
        <v>150</v>
      </c>
    </row>
    <row r="155" spans="1:15" ht="40.35" customHeight="1" x14ac:dyDescent="0.25">
      <c r="A155" s="44" t="s">
        <v>15</v>
      </c>
      <c r="B155" s="55" t="str">
        <f t="shared" ca="1" si="9"/>
        <v>2025/2026</v>
      </c>
      <c r="C155" s="57" t="s">
        <v>14</v>
      </c>
      <c r="D155" s="55">
        <f t="shared" ca="1" si="8"/>
        <v>46356</v>
      </c>
      <c r="E155" s="47">
        <v>46356</v>
      </c>
      <c r="F155" s="23" t="s">
        <v>87</v>
      </c>
      <c r="G155" s="24" t="s">
        <v>42</v>
      </c>
      <c r="H155" s="23" t="s">
        <v>151</v>
      </c>
      <c r="I155" s="24" t="s">
        <v>152</v>
      </c>
      <c r="J155" s="23" t="s">
        <v>147</v>
      </c>
      <c r="K155" s="25" t="s">
        <v>153</v>
      </c>
      <c r="L155" s="26"/>
      <c r="M155" s="27" t="s">
        <v>154</v>
      </c>
      <c r="N155" s="27" t="s">
        <v>149</v>
      </c>
      <c r="O155" s="27" t="s">
        <v>155</v>
      </c>
    </row>
    <row r="156" spans="1:15" ht="40.35" customHeight="1" x14ac:dyDescent="0.25">
      <c r="A156" s="44" t="s">
        <v>15</v>
      </c>
      <c r="B156" s="55" t="str">
        <f t="shared" ca="1" si="9"/>
        <v>2026/2027</v>
      </c>
      <c r="C156" s="57" t="s">
        <v>15</v>
      </c>
      <c r="D156" s="55">
        <f t="shared" ca="1" si="8"/>
        <v>46357</v>
      </c>
      <c r="E156" s="47">
        <v>46357</v>
      </c>
      <c r="F156" s="13" t="s">
        <v>156</v>
      </c>
      <c r="G156" s="14" t="s">
        <v>50</v>
      </c>
      <c r="H156" s="13" t="s">
        <v>157</v>
      </c>
      <c r="I156" s="14" t="s">
        <v>52</v>
      </c>
      <c r="J156" s="13" t="s">
        <v>53</v>
      </c>
      <c r="K156" s="15" t="s">
        <v>158</v>
      </c>
      <c r="L156" s="16"/>
      <c r="M156" s="21" t="s">
        <v>159</v>
      </c>
      <c r="N156" s="21" t="s">
        <v>55</v>
      </c>
      <c r="O156" s="21" t="s">
        <v>160</v>
      </c>
    </row>
    <row r="157" spans="1:15" ht="40.35" customHeight="1" x14ac:dyDescent="0.25">
      <c r="A157" s="44" t="s">
        <v>15</v>
      </c>
      <c r="B157" s="55" t="str">
        <f t="shared" ca="1" si="9"/>
        <v>2027/2028</v>
      </c>
      <c r="C157" s="57" t="s">
        <v>456</v>
      </c>
      <c r="D157" s="55">
        <f t="shared" ca="1" si="8"/>
        <v>46358</v>
      </c>
      <c r="E157" s="47">
        <v>46358</v>
      </c>
      <c r="F157" s="6" t="s">
        <v>156</v>
      </c>
      <c r="G157" s="7" t="s">
        <v>17</v>
      </c>
      <c r="H157" s="8" t="s">
        <v>26</v>
      </c>
      <c r="I157" s="7" t="s">
        <v>27</v>
      </c>
      <c r="J157" s="6" t="s">
        <v>134</v>
      </c>
      <c r="K157" s="9" t="s">
        <v>161</v>
      </c>
      <c r="L157" s="10" t="s">
        <v>30</v>
      </c>
      <c r="M157" s="11" t="s">
        <v>162</v>
      </c>
      <c r="N157" s="11"/>
      <c r="O157" s="11"/>
    </row>
    <row r="158" spans="1:15" ht="40.35" customHeight="1" x14ac:dyDescent="0.25">
      <c r="A158" s="44" t="s">
        <v>15</v>
      </c>
      <c r="B158" s="55" t="str">
        <f t="shared" ca="1" si="9"/>
        <v>2027/2028</v>
      </c>
      <c r="C158" s="57" t="s">
        <v>456</v>
      </c>
      <c r="D158" s="55">
        <f t="shared" ca="1" si="8"/>
        <v>46361</v>
      </c>
      <c r="E158" s="47">
        <v>46361</v>
      </c>
      <c r="F158" s="6" t="s">
        <v>156</v>
      </c>
      <c r="G158" s="7" t="s">
        <v>17</v>
      </c>
      <c r="H158" s="34" t="s">
        <v>18</v>
      </c>
      <c r="I158" s="7" t="s">
        <v>19</v>
      </c>
      <c r="J158" s="33" t="s">
        <v>134</v>
      </c>
      <c r="K158" s="18" t="s">
        <v>163</v>
      </c>
      <c r="L158" s="10">
        <v>44620</v>
      </c>
      <c r="M158" s="12"/>
      <c r="N158" s="12"/>
      <c r="O158" s="12" t="s">
        <v>164</v>
      </c>
    </row>
    <row r="159" spans="1:15" ht="40.35" customHeight="1" x14ac:dyDescent="0.25">
      <c r="A159" s="44" t="s">
        <v>15</v>
      </c>
      <c r="B159" s="55" t="str">
        <f t="shared" ca="1" si="9"/>
        <v>2026/2027</v>
      </c>
      <c r="C159" s="57" t="s">
        <v>15</v>
      </c>
      <c r="D159" s="55">
        <f t="shared" ca="1" si="8"/>
        <v>46367</v>
      </c>
      <c r="E159" s="47">
        <v>46367</v>
      </c>
      <c r="F159" s="13" t="s">
        <v>156</v>
      </c>
      <c r="G159" s="14" t="s">
        <v>50</v>
      </c>
      <c r="H159" s="13" t="s">
        <v>165</v>
      </c>
      <c r="I159" s="14" t="s">
        <v>52</v>
      </c>
      <c r="J159" s="13" t="s">
        <v>166</v>
      </c>
      <c r="K159" s="15" t="s">
        <v>167</v>
      </c>
      <c r="L159" s="16"/>
      <c r="M159" s="17" t="s">
        <v>168</v>
      </c>
      <c r="N159" s="17"/>
      <c r="O159" s="17" t="s">
        <v>169</v>
      </c>
    </row>
    <row r="160" spans="1:15" ht="40.35" customHeight="1" x14ac:dyDescent="0.25">
      <c r="A160" s="44" t="s">
        <v>15</v>
      </c>
      <c r="B160" s="55" t="str">
        <f t="shared" ca="1" si="9"/>
        <v>2026/2027</v>
      </c>
      <c r="C160" s="57" t="s">
        <v>15</v>
      </c>
      <c r="D160" s="55">
        <f t="shared" ca="1" si="8"/>
        <v>46367</v>
      </c>
      <c r="E160" s="47">
        <v>46367</v>
      </c>
      <c r="F160" s="13" t="s">
        <v>156</v>
      </c>
      <c r="G160" s="14" t="s">
        <v>50</v>
      </c>
      <c r="H160" s="13" t="s">
        <v>165</v>
      </c>
      <c r="I160" s="14" t="s">
        <v>52</v>
      </c>
      <c r="J160" s="13" t="s">
        <v>170</v>
      </c>
      <c r="K160" s="15" t="s">
        <v>171</v>
      </c>
      <c r="L160" s="16"/>
      <c r="M160" s="17" t="s">
        <v>172</v>
      </c>
      <c r="N160" s="17"/>
      <c r="O160" s="17" t="s">
        <v>173</v>
      </c>
    </row>
    <row r="161" spans="1:15" ht="40.35" customHeight="1" x14ac:dyDescent="0.25">
      <c r="A161" s="44" t="s">
        <v>15</v>
      </c>
      <c r="B161" s="55" t="str">
        <f t="shared" ca="1" si="9"/>
        <v>2026/2027</v>
      </c>
      <c r="C161" s="57" t="s">
        <v>15</v>
      </c>
      <c r="D161" s="55">
        <f t="shared" ca="1" si="8"/>
        <v>46367</v>
      </c>
      <c r="E161" s="47">
        <v>46367</v>
      </c>
      <c r="F161" s="13" t="s">
        <v>156</v>
      </c>
      <c r="G161" s="14" t="s">
        <v>50</v>
      </c>
      <c r="H161" s="13" t="s">
        <v>165</v>
      </c>
      <c r="I161" s="14" t="s">
        <v>52</v>
      </c>
      <c r="J161" s="13" t="s">
        <v>174</v>
      </c>
      <c r="K161" s="15" t="s">
        <v>175</v>
      </c>
      <c r="L161" s="16"/>
      <c r="M161" s="17" t="s">
        <v>176</v>
      </c>
      <c r="N161" s="17"/>
      <c r="O161" s="17" t="s">
        <v>177</v>
      </c>
    </row>
    <row r="162" spans="1:15" ht="40.35" customHeight="1" x14ac:dyDescent="0.25">
      <c r="A162" s="44" t="s">
        <v>15</v>
      </c>
      <c r="B162" s="55" t="str">
        <f t="shared" ca="1" si="9"/>
        <v>2026/2027</v>
      </c>
      <c r="C162" s="57" t="s">
        <v>15</v>
      </c>
      <c r="D162" s="55">
        <f t="shared" ca="1" si="8"/>
        <v>46367</v>
      </c>
      <c r="E162" s="47">
        <v>46367</v>
      </c>
      <c r="F162" s="13" t="s">
        <v>156</v>
      </c>
      <c r="G162" s="14" t="s">
        <v>50</v>
      </c>
      <c r="H162" s="13" t="s">
        <v>165</v>
      </c>
      <c r="I162" s="14" t="s">
        <v>52</v>
      </c>
      <c r="J162" s="13" t="s">
        <v>178</v>
      </c>
      <c r="K162" s="15" t="s">
        <v>179</v>
      </c>
      <c r="L162" s="16"/>
      <c r="M162" s="17" t="s">
        <v>180</v>
      </c>
      <c r="N162" s="17" t="s">
        <v>181</v>
      </c>
      <c r="O162" s="17" t="s">
        <v>182</v>
      </c>
    </row>
    <row r="163" spans="1:15" ht="40.35" customHeight="1" x14ac:dyDescent="0.25">
      <c r="A163" s="44" t="s">
        <v>15</v>
      </c>
      <c r="B163" s="55" t="str">
        <f t="shared" ca="1" si="9"/>
        <v>2026/2027</v>
      </c>
      <c r="C163" s="57" t="s">
        <v>15</v>
      </c>
      <c r="D163" s="55">
        <f t="shared" ca="1" si="8"/>
        <v>46369</v>
      </c>
      <c r="E163" s="47">
        <v>46369</v>
      </c>
      <c r="F163" s="13" t="s">
        <v>156</v>
      </c>
      <c r="G163" s="14" t="s">
        <v>50</v>
      </c>
      <c r="H163" s="13" t="s">
        <v>183</v>
      </c>
      <c r="I163" s="14" t="s">
        <v>52</v>
      </c>
      <c r="J163" s="13" t="s">
        <v>53</v>
      </c>
      <c r="K163" s="17" t="s">
        <v>54</v>
      </c>
      <c r="L163" s="16"/>
      <c r="M163" s="17" t="s">
        <v>184</v>
      </c>
      <c r="N163" s="17" t="s">
        <v>185</v>
      </c>
      <c r="O163" s="17" t="s">
        <v>186</v>
      </c>
    </row>
    <row r="164" spans="1:15" ht="40.35" customHeight="1" x14ac:dyDescent="0.25">
      <c r="A164" s="44" t="s">
        <v>15</v>
      </c>
      <c r="B164" s="55" t="str">
        <f t="shared" ca="1" si="9"/>
        <v>2027/2028</v>
      </c>
      <c r="C164" s="57" t="s">
        <v>456</v>
      </c>
      <c r="D164" s="55">
        <f t="shared" ca="1" si="8"/>
        <v>46371</v>
      </c>
      <c r="E164" s="47">
        <v>46371</v>
      </c>
      <c r="F164" s="6" t="s">
        <v>187</v>
      </c>
      <c r="G164" s="7" t="s">
        <v>17</v>
      </c>
      <c r="H164" s="8" t="s">
        <v>18</v>
      </c>
      <c r="I164" s="7" t="s">
        <v>19</v>
      </c>
      <c r="J164" s="6" t="s">
        <v>188</v>
      </c>
      <c r="K164" s="18" t="s">
        <v>189</v>
      </c>
      <c r="L164" s="10">
        <v>44620</v>
      </c>
      <c r="M164" s="12" t="s">
        <v>190</v>
      </c>
      <c r="N164" s="12" t="s">
        <v>191</v>
      </c>
      <c r="O164" s="11" t="s">
        <v>192</v>
      </c>
    </row>
    <row r="165" spans="1:15" ht="40.35" customHeight="1" x14ac:dyDescent="0.25">
      <c r="A165" s="44" t="s">
        <v>15</v>
      </c>
      <c r="B165" s="55" t="str">
        <f t="shared" ca="1" si="9"/>
        <v>2026/2027</v>
      </c>
      <c r="C165" s="57" t="s">
        <v>15</v>
      </c>
      <c r="D165" s="55">
        <f t="shared" ca="1" si="8"/>
        <v>46371</v>
      </c>
      <c r="E165" s="47">
        <v>46371</v>
      </c>
      <c r="F165" s="13" t="s">
        <v>156</v>
      </c>
      <c r="G165" s="14" t="s">
        <v>50</v>
      </c>
      <c r="H165" s="13" t="s">
        <v>75</v>
      </c>
      <c r="I165" s="14" t="s">
        <v>52</v>
      </c>
      <c r="J165" s="13" t="s">
        <v>88</v>
      </c>
      <c r="K165" s="15" t="s">
        <v>193</v>
      </c>
      <c r="L165" s="16"/>
      <c r="M165" s="17" t="s">
        <v>194</v>
      </c>
      <c r="N165" s="17"/>
      <c r="O165" s="17" t="s">
        <v>195</v>
      </c>
    </row>
    <row r="166" spans="1:15" ht="40.35" customHeight="1" x14ac:dyDescent="0.25">
      <c r="A166" s="44" t="s">
        <v>15</v>
      </c>
      <c r="B166" s="55" t="str">
        <f t="shared" ca="1" si="9"/>
        <v>2025/2026</v>
      </c>
      <c r="C166" s="57" t="s">
        <v>14</v>
      </c>
      <c r="D166" s="55">
        <f t="shared" ca="1" si="8"/>
        <v>46374</v>
      </c>
      <c r="E166" s="47">
        <v>46374</v>
      </c>
      <c r="F166" s="13" t="s">
        <v>187</v>
      </c>
      <c r="G166" s="14" t="s">
        <v>50</v>
      </c>
      <c r="H166" s="20" t="s">
        <v>63</v>
      </c>
      <c r="I166" s="14" t="s">
        <v>64</v>
      </c>
      <c r="J166" s="13" t="s">
        <v>196</v>
      </c>
      <c r="K166" s="15" t="s">
        <v>197</v>
      </c>
      <c r="L166" s="16">
        <v>44561</v>
      </c>
      <c r="M166" s="21" t="s">
        <v>120</v>
      </c>
      <c r="N166" s="21"/>
      <c r="O166" s="21" t="s">
        <v>198</v>
      </c>
    </row>
    <row r="167" spans="1:15" ht="40.35" customHeight="1" x14ac:dyDescent="0.25">
      <c r="A167" s="44" t="s">
        <v>15</v>
      </c>
      <c r="B167" s="55" t="str">
        <f t="shared" ca="1" si="9"/>
        <v>2025/2026</v>
      </c>
      <c r="C167" s="57" t="s">
        <v>14</v>
      </c>
      <c r="D167" s="55">
        <f t="shared" ca="1" si="8"/>
        <v>46374</v>
      </c>
      <c r="E167" s="47">
        <v>46374</v>
      </c>
      <c r="F167" s="13" t="s">
        <v>187</v>
      </c>
      <c r="G167" s="14" t="s">
        <v>50</v>
      </c>
      <c r="H167" s="13" t="s">
        <v>199</v>
      </c>
      <c r="I167" s="14" t="s">
        <v>58</v>
      </c>
      <c r="J167" s="13" t="s">
        <v>109</v>
      </c>
      <c r="K167" s="15" t="s">
        <v>200</v>
      </c>
      <c r="L167" s="16">
        <v>44561</v>
      </c>
      <c r="M167" s="21" t="s">
        <v>201</v>
      </c>
      <c r="N167" s="21" t="s">
        <v>202</v>
      </c>
      <c r="O167" s="21" t="s">
        <v>203</v>
      </c>
    </row>
    <row r="168" spans="1:15" ht="40.35" customHeight="1" x14ac:dyDescent="0.25">
      <c r="A168" s="44" t="s">
        <v>15</v>
      </c>
      <c r="B168" s="55" t="str">
        <f t="shared" ca="1" si="9"/>
        <v>2027/2028</v>
      </c>
      <c r="C168" s="57" t="s">
        <v>456</v>
      </c>
      <c r="D168" s="55">
        <f t="shared" ca="1" si="8"/>
        <v>46376</v>
      </c>
      <c r="E168" s="47">
        <v>46376</v>
      </c>
      <c r="F168" s="6" t="s">
        <v>187</v>
      </c>
      <c r="G168" s="7" t="s">
        <v>17</v>
      </c>
      <c r="H168" s="8" t="s">
        <v>26</v>
      </c>
      <c r="I168" s="7" t="s">
        <v>27</v>
      </c>
      <c r="J168" s="6" t="s">
        <v>35</v>
      </c>
      <c r="K168" s="9" t="s">
        <v>204</v>
      </c>
      <c r="L168" s="10" t="s">
        <v>30</v>
      </c>
      <c r="M168" s="11" t="s">
        <v>205</v>
      </c>
      <c r="N168" s="11" t="s">
        <v>206</v>
      </c>
      <c r="O168" s="11" t="s">
        <v>207</v>
      </c>
    </row>
    <row r="169" spans="1:15" ht="40.35" customHeight="1" x14ac:dyDescent="0.25">
      <c r="A169" s="44" t="s">
        <v>15</v>
      </c>
      <c r="B169" s="55" t="str">
        <f t="shared" ca="1" si="9"/>
        <v>2026/2027</v>
      </c>
      <c r="C169" s="57" t="s">
        <v>15</v>
      </c>
      <c r="D169" s="55">
        <f t="shared" ca="1" si="8"/>
        <v>46383</v>
      </c>
      <c r="E169" s="47">
        <v>46383</v>
      </c>
      <c r="F169" s="13" t="s">
        <v>208</v>
      </c>
      <c r="G169" s="14" t="s">
        <v>50</v>
      </c>
      <c r="H169" s="13" t="s">
        <v>75</v>
      </c>
      <c r="I169" s="14" t="s">
        <v>52</v>
      </c>
      <c r="J169" s="13" t="s">
        <v>101</v>
      </c>
      <c r="K169" s="15" t="s">
        <v>209</v>
      </c>
      <c r="L169" s="16"/>
      <c r="M169" s="17" t="s">
        <v>210</v>
      </c>
      <c r="N169" s="17"/>
      <c r="O169" s="17" t="s">
        <v>211</v>
      </c>
    </row>
    <row r="170" spans="1:15" ht="40.35" customHeight="1" x14ac:dyDescent="0.25">
      <c r="A170" s="44" t="s">
        <v>15</v>
      </c>
      <c r="B170" s="55" t="str">
        <f t="shared" ca="1" si="9"/>
        <v>2025/2026</v>
      </c>
      <c r="C170" s="57" t="s">
        <v>14</v>
      </c>
      <c r="D170" s="55">
        <f t="shared" ca="1" si="8"/>
        <v>46387</v>
      </c>
      <c r="E170" s="47">
        <v>46387</v>
      </c>
      <c r="F170" s="13" t="s">
        <v>156</v>
      </c>
      <c r="G170" s="14" t="s">
        <v>50</v>
      </c>
      <c r="H170" s="20" t="s">
        <v>212</v>
      </c>
      <c r="I170" s="14" t="s">
        <v>64</v>
      </c>
      <c r="J170" s="13" t="s">
        <v>35</v>
      </c>
      <c r="K170" s="15" t="s">
        <v>213</v>
      </c>
      <c r="L170" s="16">
        <v>44561</v>
      </c>
      <c r="M170" s="21" t="s">
        <v>214</v>
      </c>
      <c r="N170" s="21"/>
      <c r="O170" s="21" t="s">
        <v>215</v>
      </c>
    </row>
    <row r="171" spans="1:15" ht="40.35" customHeight="1" thickBot="1" x14ac:dyDescent="0.3">
      <c r="A171" s="44" t="s">
        <v>15</v>
      </c>
      <c r="B171" s="55" t="str">
        <f t="shared" ca="1" si="9"/>
        <v>2025/2026</v>
      </c>
      <c r="C171" s="57" t="s">
        <v>14</v>
      </c>
      <c r="D171" s="55">
        <f t="shared" ca="1" si="8"/>
        <v>46387</v>
      </c>
      <c r="E171" s="48">
        <v>46387</v>
      </c>
      <c r="F171" s="13" t="s">
        <v>156</v>
      </c>
      <c r="G171" s="14" t="s">
        <v>50</v>
      </c>
      <c r="H171" s="13" t="s">
        <v>125</v>
      </c>
      <c r="I171" s="14" t="s">
        <v>58</v>
      </c>
      <c r="J171" s="13" t="s">
        <v>126</v>
      </c>
      <c r="K171" s="15" t="s">
        <v>216</v>
      </c>
      <c r="L171" s="16">
        <v>44561</v>
      </c>
      <c r="M171" s="21" t="s">
        <v>203</v>
      </c>
      <c r="N171" s="21"/>
      <c r="O171" s="21" t="s">
        <v>217</v>
      </c>
    </row>
  </sheetData>
  <sheetProtection sheet="1" objects="1" scenarios="1" insertHyperlinks="0" sort="0" autoFilter="0"/>
  <autoFilter ref="A2:Q2" xr:uid="{3F9B6DE7-1B4A-452E-9655-BF1065C6A99A}"/>
  <phoneticPr fontId="1" type="noConversion"/>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4075720684F14FA0BE8F923E39FD5C" ma:contentTypeVersion="14" ma:contentTypeDescription="Creare un nuovo documento." ma:contentTypeScope="" ma:versionID="a0561cef0aa9d87f5001da6c2a4f3bd9">
  <xsd:schema xmlns:xsd="http://www.w3.org/2001/XMLSchema" xmlns:xs="http://www.w3.org/2001/XMLSchema" xmlns:p="http://schemas.microsoft.com/office/2006/metadata/properties" xmlns:ns2="f30cc66c-9519-4b93-99af-5cd248468e1e" xmlns:ns3="8fe4be07-ee0c-47dc-b8e5-707103d38ad2" targetNamespace="http://schemas.microsoft.com/office/2006/metadata/properties" ma:root="true" ma:fieldsID="7fad8d5132172105c7f90727a2f0d703" ns2:_="" ns3:_="">
    <xsd:import namespace="f30cc66c-9519-4b93-99af-5cd248468e1e"/>
    <xsd:import namespace="8fe4be07-ee0c-47dc-b8e5-707103d38a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cc66c-9519-4b93-99af-5cd248468e1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c5ef9682-6c55-4541-b5a3-cf23735ee82a"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e4be07-ee0c-47dc-b8e5-707103d38ad2" elementFormDefault="qualified">
    <xsd:import namespace="http://schemas.microsoft.com/office/2006/documentManagement/types"/>
    <xsd:import namespace="http://schemas.microsoft.com/office/infopath/2007/PartnerControls"/>
    <xsd:element name="SharedWithUsers" ma:index="10"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description="" ma:internalName="SharedWithDetails" ma:readOnly="true">
      <xsd:simpleType>
        <xsd:restriction base="dms:Note">
          <xsd:maxLength value="255"/>
        </xsd:restriction>
      </xsd:simpleType>
    </xsd:element>
    <xsd:element name="TaxCatchAll" ma:index="19" nillable="true" ma:displayName="Taxonomy Catch All Column" ma:hidden="true" ma:list="{20a39555-7902-43de-886c-2041df7a4395}" ma:internalName="TaxCatchAll" ma:showField="CatchAllData" ma:web="8fe4be07-ee0c-47dc-b8e5-707103d38a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0cc66c-9519-4b93-99af-5cd248468e1e">
      <Terms xmlns="http://schemas.microsoft.com/office/infopath/2007/PartnerControls"/>
    </lcf76f155ced4ddcb4097134ff3c332f>
    <TaxCatchAll xmlns="8fe4be07-ee0c-47dc-b8e5-707103d38ad2" xsi:nil="true"/>
  </documentManagement>
</p:properties>
</file>

<file path=customXml/itemProps1.xml><?xml version="1.0" encoding="utf-8"?>
<ds:datastoreItem xmlns:ds="http://schemas.openxmlformats.org/officeDocument/2006/customXml" ds:itemID="{AB9344FB-0D85-4596-B414-C9662C3B3538}"/>
</file>

<file path=customXml/itemProps2.xml><?xml version="1.0" encoding="utf-8"?>
<ds:datastoreItem xmlns:ds="http://schemas.openxmlformats.org/officeDocument/2006/customXml" ds:itemID="{B2729416-6DD1-4B22-BC60-9D274D4039DD}"/>
</file>

<file path=customXml/itemProps3.xml><?xml version="1.0" encoding="utf-8"?>
<ds:datastoreItem xmlns:ds="http://schemas.openxmlformats.org/officeDocument/2006/customXml" ds:itemID="{7098F57E-2EA6-4080-86FC-FC5E5B0E93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SCADENZARIO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2025-10-31T11:58:18Z</dcterms:created>
  <dcterms:modified xsi:type="dcterms:W3CDTF">2025-10-31T12:41:13Z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0x0101008A4075720684F14FA0BE8F923E39FD5C</vt:lpwstr>
  </property>
</Properties>
</file>