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politecnicobari-my.sharepoint.com/personal/carmela_mastro_poliba_it/Documents/PROGRAMMAZIONE TRIENNALE 2023-2025/PIANO TRIENNALE OPERE PUBBLICHE/"/>
    </mc:Choice>
  </mc:AlternateContent>
  <xr:revisionPtr revIDLastSave="29" documentId="14_{A590C9F4-0786-4748-BD6E-496D70988759}" xr6:coauthVersionLast="47" xr6:coauthVersionMax="47" xr10:uidLastSave="{030790CC-89C0-4AA9-81F1-154665DD9390}"/>
  <bookViews>
    <workbookView xWindow="165" yWindow="780" windowWidth="28635" windowHeight="12555" tabRatio="854" activeTab="5" xr2:uid="{00000000-000D-0000-FFFF-FFFF00000000}"/>
  </bookViews>
  <sheets>
    <sheet name="Scheda A" sheetId="1" r:id="rId1"/>
    <sheet name="Scheda B" sheetId="2" r:id="rId2"/>
    <sheet name="Scheda C" sheetId="3" r:id="rId3"/>
    <sheet name="Scheda D" sheetId="4" r:id="rId4"/>
    <sheet name="Scheda E" sheetId="5" r:id="rId5"/>
    <sheet name="Scheda F" sheetId="7" r:id="rId6"/>
  </sheets>
  <definedNames>
    <definedName name="_xlnm.Print_Area" localSheetId="0">'Scheda A'!$C$4:$G$26</definedName>
    <definedName name="_xlnm.Print_Area" localSheetId="1">'Scheda B'!$A$1:$R$66</definedName>
    <definedName name="_xlnm.Print_Area" localSheetId="2">'Scheda C'!$B$2:$Q$44</definedName>
    <definedName name="_xlnm.Print_Area" localSheetId="3">'Scheda D'!$B$4:$Y$48</definedName>
    <definedName name="_xlnm.Print_Area" localSheetId="4">'Scheda E'!$B$2:$N$35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S20" i="4"/>
  <c r="U20" i="4"/>
  <c r="T20" i="4"/>
  <c r="Q20" i="4"/>
  <c r="U19" i="4"/>
  <c r="U18" i="4"/>
  <c r="U17" i="4"/>
  <c r="U16" i="4"/>
  <c r="U15" i="4"/>
  <c r="G13" i="5" s="1"/>
  <c r="U14" i="4"/>
  <c r="G17" i="5"/>
  <c r="F17" i="5"/>
  <c r="R20" i="4"/>
  <c r="F14" i="1" l="1"/>
  <c r="G12" i="5"/>
  <c r="U13" i="4"/>
  <c r="F11" i="1" l="1"/>
  <c r="F12" i="1" l="1"/>
  <c r="F13" i="1"/>
  <c r="F15" i="1"/>
  <c r="F16" i="1"/>
  <c r="F17" i="1"/>
  <c r="D18" i="1"/>
  <c r="E18" i="1"/>
  <c r="C18" i="1" l="1"/>
  <c r="F18" i="1" s="1"/>
</calcChain>
</file>

<file path=xl/sharedStrings.xml><?xml version="1.0" encoding="utf-8"?>
<sst xmlns="http://schemas.openxmlformats.org/spreadsheetml/2006/main" count="434" uniqueCount="266">
  <si>
    <t>DEL POLITECNICO DI BARI</t>
  </si>
  <si>
    <t>QUADRO DELLE RISORSE NECESSARIE ALLA REALIZZAZIONE DEL PROGRAMMA (1)</t>
  </si>
  <si>
    <t>TIPOLOGIA RISORSE</t>
  </si>
  <si>
    <t>Arco temporale di validità del programma</t>
  </si>
  <si>
    <t>Disponibilità finanziaria</t>
  </si>
  <si>
    <t>Importo Totale</t>
  </si>
  <si>
    <t>Primo anno</t>
  </si>
  <si>
    <t>Secondo anno</t>
  </si>
  <si>
    <t>Terzo anno</t>
  </si>
  <si>
    <t>risorse derivanti da entrate aventi destinazione vincolata per legge</t>
  </si>
  <si>
    <t>risorse derivanti da entrate acquisite mediante contrazione di mutuo</t>
  </si>
  <si>
    <t>risorse acquisite mediante apporti di capitali privati</t>
  </si>
  <si>
    <t>stanziamenti di bilancio</t>
  </si>
  <si>
    <t>finanziamenti acquisibili ai sensi dell'articolo 3 del decreto-legge 31 ottobre 1990, n. 310, convertito con modificazioni dalla legge 22 dicembre 1990, n. 403</t>
  </si>
  <si>
    <t>risorse derivanti da trasferimento di immobili ex art.191 D.Lgs. 50/2016</t>
  </si>
  <si>
    <t>Altra tipologia</t>
  </si>
  <si>
    <t>Totale</t>
  </si>
  <si>
    <t>Il Responsabile del Programma</t>
  </si>
  <si>
    <t>Il Direttore Generale</t>
  </si>
  <si>
    <t>Dott. Sandro Spataro</t>
  </si>
  <si>
    <t>Note</t>
  </si>
  <si>
    <r>
      <t>(1) I dati del quadro delle risorse sono calcolati come somma delle informazioni elementari relative a ciascun intervento di cui alla scheda E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>e alla scheda C. Dette informazioni sono acquisite dal sistema (software) e rese disponibili in banca dati ma non visualizzate nel programma.</t>
    </r>
  </si>
  <si>
    <t xml:space="preserve"> </t>
  </si>
  <si>
    <t>ELENCO DELLE OPERE INCOMPIUTE</t>
  </si>
  <si>
    <t>Elenco delle Opere Incompiute</t>
  </si>
  <si>
    <t>CUP (1)</t>
  </si>
  <si>
    <t>Descrizione Opera</t>
  </si>
  <si>
    <t>Determinazioni dell'amministrazione</t>
  </si>
  <si>
    <t>ambito di interesse dell'opera</t>
  </si>
  <si>
    <t>anno ultimo quadro economico approvato</t>
  </si>
  <si>
    <t>Importo complessivo dell'intervento (2)</t>
  </si>
  <si>
    <t>Importo complessivo lavori (2)</t>
  </si>
  <si>
    <t>Oneri necessari per l'ultimazione dei lavori</t>
  </si>
  <si>
    <t>Importo ultimo SAL</t>
  </si>
  <si>
    <t>Percentuale avanzamento lavori (3)</t>
  </si>
  <si>
    <t>Causa per la quale l'opera è incompiuta</t>
  </si>
  <si>
    <t>L'opera è attualmente fruibile, anche parzialmente, dalla collettività?</t>
  </si>
  <si>
    <t>Stato di realizzazione ex comma 2 art.1 DM 42/2013</t>
  </si>
  <si>
    <t>Possibile utilizzo ridimensionato dell'Opera</t>
  </si>
  <si>
    <t>Destinazione d'uso</t>
  </si>
  <si>
    <t xml:space="preserve"> Cessione a titolo di corrispettivo per la realizzazione di altra opera pubblica ai sensi dell’articolo 191 del Codice</t>
  </si>
  <si>
    <t>Vendita ovvero demolizione (4)</t>
  </si>
  <si>
    <t>Parte di infrastruttura di rete</t>
  </si>
  <si>
    <t>(1) Indica il CUP del progetto di investimento nel quale l'opera incompiuta rientra: è obbligatorio per tutti i progetti avviati dal 1 gennaio 2003</t>
  </si>
  <si>
    <t>(2) Importo riferito all'ultimo quadro economico approvato</t>
  </si>
  <si>
    <t>(3) Percentuale di avanzamento dei lavori rispetto all'ultimo progetto approvato</t>
  </si>
  <si>
    <t>(4)  In caso di vendita l'immobile deve essere riportato nell'elenco di cui alla scheda C; in caso di demolizione l'intervento deve essere riportato fra gli interventi del programma di cui alla scheda D</t>
  </si>
  <si>
    <t>Tabella B.1</t>
  </si>
  <si>
    <t>a) è stata dichiarata l'insussistenza dell'interesse pubblico al completamento ed alla fruibilità dell'opera</t>
  </si>
  <si>
    <t>b) si intende riprendere l'esecuzione dell'opera per il cui completamento non sono necessari finanziamenti aggiuntivi</t>
  </si>
  <si>
    <t>c) si intende riprendere l'esecuzione dell'opera avendo già reperito i necessari finanziamenti aggiuntivi</t>
  </si>
  <si>
    <t>d) si intende riprendere l'esecuzione dell'opera una volta reperiti i necessari finanziamenti aggiuntivi</t>
  </si>
  <si>
    <t>Tabella B.2</t>
  </si>
  <si>
    <t>a) nazionale</t>
  </si>
  <si>
    <t>b) regionale</t>
  </si>
  <si>
    <t>Tabella B.3</t>
  </si>
  <si>
    <t>a) mancanza di fondi</t>
  </si>
  <si>
    <t>b1) cause tecniche: protrarsi di circostanze speciali che hanno determinato la sospensione dei lavori e/o l'esigenza di una variante progettuale</t>
  </si>
  <si>
    <t>b2) cause tecniche: presenza di contenzioso</t>
  </si>
  <si>
    <t>c) sopravvenute nuove norme tecniche o disposizioni di legge</t>
  </si>
  <si>
    <t>d) fallimento, liquidazione coatta  e  concordato   preventivo dell'impresa appaltatrice, risoluzione del contratto,  o recesso dal contratto  ai  sensi  delle  vigenti  disposizioni  in materia di antimafia</t>
  </si>
  <si>
    <t>e) mancato interesse al completamento  da  parte  della  stazione appaltante,   dell'ente   aggiudicatore o di altro soggetto aggiudicatore</t>
  </si>
  <si>
    <t>Tabella B.4</t>
  </si>
  <si>
    <t>a) i lavori di realizzazione, avviati, risultano interrotti oltre il termine contrattualmente previsto per l'ultimazione (Art. 1 c.2, lettera a), DM 42/2013)</t>
  </si>
  <si>
    <t>b) i lavori di realizzazione, avviati, risultano interrotti oltre il termine contrattualmente previsto per l'ultimazione non sussistendo allo stato, le condizioni di riavvio degli stessi. (Art. 1 c.2, lettera b), DM 42/2013)</t>
  </si>
  <si>
    <t xml:space="preserve">c) i lavori di realizzazione, ultimati, non sono stati collaudati nel termine previsto in quanto l'opera non risulta rispondente a tutti i requisiti previsti dal capitolato e dal relativo prospetto esecutivo come accertato nel corso delle operazioni di collaudo. (Art. 1 c.2, lettera c), DM 42/2013) </t>
  </si>
  <si>
    <t>Tabella B.5</t>
  </si>
  <si>
    <t xml:space="preserve">a) prevista in progetto </t>
  </si>
  <si>
    <t>b) diversa da quella prevista in progetto</t>
  </si>
  <si>
    <t>Ulteriori dati (campi da compilare resi disponibili in banca dati ma non visualizzate nel Programma triennale).</t>
  </si>
  <si>
    <t>Descrizione dell'opera</t>
  </si>
  <si>
    <t>Dimensionamento dell'intervento (unità di misura)</t>
  </si>
  <si>
    <t>unità di misura</t>
  </si>
  <si>
    <t>Dimensionamento dell'intervento (valore)</t>
  </si>
  <si>
    <t>valore (mq, mc …)</t>
  </si>
  <si>
    <t>L'opera risulta rispondente a tutti i requisiti del capitolato</t>
  </si>
  <si>
    <t>si/no</t>
  </si>
  <si>
    <t>L'opera risulta rispondente a tutti i requisiti dell'ultimo progetto approvato</t>
  </si>
  <si>
    <t>Fonti di finanziamento (se intervento di completamento non incluso in scheda D)</t>
  </si>
  <si>
    <t>Sponsorizzazione</t>
  </si>
  <si>
    <t>Finanza di progetto</t>
  </si>
  <si>
    <t>Costo progetto</t>
  </si>
  <si>
    <t>importo</t>
  </si>
  <si>
    <t>Finanziamento assegnato</t>
  </si>
  <si>
    <t>Tipologia copertura finanziaria</t>
  </si>
  <si>
    <t>Comunitaria</t>
  </si>
  <si>
    <t>Statale</t>
  </si>
  <si>
    <t>Regionale</t>
  </si>
  <si>
    <t>Provinciale</t>
  </si>
  <si>
    <t>Comunale</t>
  </si>
  <si>
    <t>Altra Pubblica</t>
  </si>
  <si>
    <t>Privata</t>
  </si>
  <si>
    <t xml:space="preserve">ELENCO DEGLI IMMOBILI DISPONIBILI </t>
  </si>
  <si>
    <t xml:space="preserve">Elenco degli immobili disponibili art. 21, comma 5, e art. 191 del D.Lgs. 50/2016  </t>
  </si>
  <si>
    <t>Codice univoco immobile (1)</t>
  </si>
  <si>
    <t>Riferimento CUI intervento (2)</t>
  </si>
  <si>
    <t>Riferimento CUP Opera Incompiuta (3)</t>
  </si>
  <si>
    <t>Descrizione immobile</t>
  </si>
  <si>
    <t>Codice Istat</t>
  </si>
  <si>
    <t>localizzazione - CODICE NUTS</t>
  </si>
  <si>
    <t xml:space="preserve">trasferimento immobile a titolo corrispettivo ex comma 1 art.191 </t>
  </si>
  <si>
    <t>immobili disponibili ex articolo 21 comma 5</t>
  </si>
  <si>
    <t>già incluso in programma di dismissione di cui art.27 DL 201/2011 convertito dalla L. 214/2011</t>
  </si>
  <si>
    <t>Tipo disponibilità se immobile derivante da Opera Incompiuta di cui si è dichiarata l'insussistenza dell'interesse</t>
  </si>
  <si>
    <t>Valore Stimato</t>
  </si>
  <si>
    <t>Reg</t>
  </si>
  <si>
    <t>Prov</t>
  </si>
  <si>
    <t>Com</t>
  </si>
  <si>
    <t>negativo</t>
  </si>
  <si>
    <t>Note:</t>
  </si>
  <si>
    <t>(1) Codice obbligatorio: numero immobile = cf amministrazione + prima annualità del primo programma nel quale l'immobile è stato inserito + lettera "i" ad identificare l'oggetto immobile e distinguerlo dall'intervento di cui al codice CUI + progressivo di 5 cifre</t>
  </si>
  <si>
    <t xml:space="preserve">(2) Riportare il codice CUI dell'intervento (nel caso in cui il CUP non sia previsto obbligatoriamente) al quale la cessione dell'immobile è associata; non indicare alcun codice nel caso in cui si proponga la semplice alienazione </t>
  </si>
  <si>
    <t>(3) Se derivante da opera incompiuta riportare il relativo codice CUP</t>
  </si>
  <si>
    <t>Tabella C.1</t>
  </si>
  <si>
    <t>1. no</t>
  </si>
  <si>
    <t>2. parziale</t>
  </si>
  <si>
    <t>3. totale</t>
  </si>
  <si>
    <t>Tabella C.2</t>
  </si>
  <si>
    <t>2. si, cessione</t>
  </si>
  <si>
    <t>3. si, in diritto di godimento, a titolo di contributo, la cui utilizzazione sia strumentale e tecnicamente connessa all'opera da affidare in concessione</t>
  </si>
  <si>
    <t>Tabella C.3</t>
  </si>
  <si>
    <t>2. si, come valorizzazione</t>
  </si>
  <si>
    <t>3. si, come alienazione</t>
  </si>
  <si>
    <t>Tabella C.4</t>
  </si>
  <si>
    <t>1. cessione della titolarità dell’opera ad altro ente pubblico</t>
  </si>
  <si>
    <t>2. cessione della titolarità dell’opera a soggetto esercente una funzione pubblica</t>
  </si>
  <si>
    <t>3. vendita al mercato privato</t>
  </si>
  <si>
    <t>ELENCO DEGLI INTERVENTI DEL PROGRAMMA</t>
  </si>
  <si>
    <t>Numero intervento CUI (1)</t>
  </si>
  <si>
    <t>Cod. Int. Amm.ne (2)</t>
  </si>
  <si>
    <t>Codice CUP (3)</t>
  </si>
  <si>
    <t>Annualità nella quale si prevede di dare avvio alla procedura di affidamento</t>
  </si>
  <si>
    <t>Responsabile del procedimento           (4)</t>
  </si>
  <si>
    <t>lotto funzionale (5)</t>
  </si>
  <si>
    <t>lavoro complesso (6)</t>
  </si>
  <si>
    <t>codice ISTAT</t>
  </si>
  <si>
    <t>localizzazione - codice NUTS</t>
  </si>
  <si>
    <t>Tipologia</t>
  </si>
  <si>
    <t>Settore e sottosettore intervento</t>
  </si>
  <si>
    <t>Descrizione dell'intervento</t>
  </si>
  <si>
    <t>Livello di priorità (7)</t>
  </si>
  <si>
    <t>STIMA DEI COSTI DELL'INTERVENTO (8)</t>
  </si>
  <si>
    <t>Costi su annualità successive</t>
  </si>
  <si>
    <t>Importo complessivo (9)</t>
  </si>
  <si>
    <t>Valore degli eventuali immobili di cui alla scheda C collegati all'intervento (10)</t>
  </si>
  <si>
    <t xml:space="preserve">Scadenza temporale ultima per l'utilizzo dell'eventuale finanziamento derivante da contrazione di mutuo </t>
  </si>
  <si>
    <t>Apporto di capitale privato (11)</t>
  </si>
  <si>
    <t>Importo</t>
  </si>
  <si>
    <t>000066</t>
  </si>
  <si>
    <t>si</t>
  </si>
  <si>
    <t>no</t>
  </si>
  <si>
    <t>006</t>
  </si>
  <si>
    <t>ITF47</t>
  </si>
  <si>
    <t>Ristrutturazione</t>
  </si>
  <si>
    <t>Scuola e istruzione</t>
  </si>
  <si>
    <t>Ing. Carmela MASTRO</t>
  </si>
  <si>
    <t>'93051590722201900006</t>
  </si>
  <si>
    <t>Manutenzione
straordinaria</t>
  </si>
  <si>
    <t>Intervento di sostituzione degli impianti elevatori triplex corpo Z</t>
  </si>
  <si>
    <t>(1) Numero intervento = cf amministrazione + prima annualità del primo programma nel quale l'intervento è stato inserito + progressivo di 5 cifre dalla prima annualità del primo programma</t>
  </si>
  <si>
    <t>(2) Numero interno liberamente indicato dall'amministrazione in base a proprio sistema di codifica</t>
  </si>
  <si>
    <t>(3) Indica il CUP (cfr. articolo 3 comma 5)</t>
  </si>
  <si>
    <t xml:space="preserve">(4) Riportare nome e cognome del responsabile del procedimento </t>
  </si>
  <si>
    <t>(5) Indica se lotto funzionale secondo la definizione di cui all’art.3 comma 1 lettera qq) del D.Lgs.50/2016</t>
  </si>
  <si>
    <t>(6) Indica se lavoro complesso secondo la definizione di cui all’art.3 comma 1 lettera oo) del D.Lgs.50/2016</t>
  </si>
  <si>
    <t>(7) Indica il livello di priorità di cui all'articolo 3 commi 11, 12 e 13</t>
  </si>
  <si>
    <t>(8) Ai sensi dell'art.4 comma 6, in caso di demolizione di opera incompiuta l'importo comprende gli oneri per lo smantellamento dell'opera e per la rinaturalizzazione, riqualificazione ed eventuale bonifica del sito.</t>
  </si>
  <si>
    <t>(9) Importo complessivo ai sensi dell'articolo 3, comma 6, ivi incluse le spese eventualmente sostenute antecedentemente alla prima annualità</t>
  </si>
  <si>
    <t>(10) Riporta il valore dell'eventuale immobile trasferito di cui al corrispondente immobile indicato nella scheda C</t>
  </si>
  <si>
    <t>(11) Riportare l’importo del capitale privato come quota parte del costo totale</t>
  </si>
  <si>
    <t>(12) Indica se l'intervento è stato aggiunto o è stato modificato a seguito di modifica in corso d'anno ai sensi dell'art.5 commi 9 e 11. Tale campo, come la relativa nota e tabella, compaiono solo in caso di modifica del programma</t>
  </si>
  <si>
    <t>Tabella D.1</t>
  </si>
  <si>
    <t xml:space="preserve">Cfr. Classificazione Sistema CUP: codice tipologia intervento per natura intervento 03= realizzazione di lavori pubblici (opere e impiantistica) </t>
  </si>
  <si>
    <t>Ulteriori dati (campi da compilare non visualizzati nel Programma triennale)</t>
  </si>
  <si>
    <t>Responsabile del procedimento</t>
  </si>
  <si>
    <t>Tabella D.2</t>
  </si>
  <si>
    <t>Codice fiscale del responsabile del procedimento</t>
  </si>
  <si>
    <t>formato cf</t>
  </si>
  <si>
    <t>Cfr. Classificazione Sistema CUP: codice settore e sottosettore intervento</t>
  </si>
  <si>
    <t>Quadro delle risorse necessarie per la realizzazione dell'intervento</t>
  </si>
  <si>
    <t>tipologia di risorse</t>
  </si>
  <si>
    <t>primo anno</t>
  </si>
  <si>
    <t>secondo anno</t>
  </si>
  <si>
    <t>terzo anno</t>
  </si>
  <si>
    <t>annualità successive</t>
  </si>
  <si>
    <t>Tabella D.3</t>
  </si>
  <si>
    <t>1. priorità massima</t>
  </si>
  <si>
    <t>2. priorità media</t>
  </si>
  <si>
    <t>3. priorità minima</t>
  </si>
  <si>
    <t>finanziamenti ai sensi dell'articolo 3 del DL 310/1990 convertito dalla L. 403/1990</t>
  </si>
  <si>
    <t>Tabella D.4</t>
  </si>
  <si>
    <t>1. finanza di progetto</t>
  </si>
  <si>
    <t>2. concessione di costruzione e gestione</t>
  </si>
  <si>
    <t>3. sponsorizzazione</t>
  </si>
  <si>
    <t>4. società partecipate o di scopo</t>
  </si>
  <si>
    <t>5. locazione finanziaria</t>
  </si>
  <si>
    <t>6. altro</t>
  </si>
  <si>
    <t>Tabella D.5</t>
  </si>
  <si>
    <t>1. modifica ex art.5 comma 9 lettera b)</t>
  </si>
  <si>
    <t>2. modifica ex art.5 comma 9 lettera c)</t>
  </si>
  <si>
    <t>3. modifica ex art.5 comma 9 lettera d)</t>
  </si>
  <si>
    <t>4. modifica ex art.5 comma 9 lettera e)</t>
  </si>
  <si>
    <t>5. modifica ex art.5 comma 11</t>
  </si>
  <si>
    <t>CODICE UNICO INTERVENTO - CUI</t>
  </si>
  <si>
    <t>CUP</t>
  </si>
  <si>
    <t>DESCRIZIONE INTERVENTO</t>
  </si>
  <si>
    <t>RESPONSABILE DEL PROCEDIMENTO</t>
  </si>
  <si>
    <t>Importo annualità</t>
  </si>
  <si>
    <t>IMPORTO INTERVENTO</t>
  </si>
  <si>
    <t>Finalità</t>
  </si>
  <si>
    <t>Livello di priorità</t>
  </si>
  <si>
    <t>Conformità Urbanistica</t>
  </si>
  <si>
    <t>Verifica vincoli ambientali</t>
  </si>
  <si>
    <t>LIVELLO DI PROGETTAZIONE</t>
  </si>
  <si>
    <t>CENTRALE DI COMMITTENZA O SOGGETTO AGGREGATORE AL QUALE SI INTENDE DELEGARE LA PROCEDURA DI AFFIDAMENTO</t>
  </si>
  <si>
    <t>codice AUSA</t>
  </si>
  <si>
    <t>denominazione</t>
  </si>
  <si>
    <t>MIS</t>
  </si>
  <si>
    <t xml:space="preserve">Tabella E.1 </t>
  </si>
  <si>
    <t>ADN - Adeguamento normativo</t>
  </si>
  <si>
    <t>AMB - Qualità ambientale</t>
  </si>
  <si>
    <t>COP - Completamento Opera Incompiuta</t>
  </si>
  <si>
    <t>CPA - Conservazione del patrimonio</t>
  </si>
  <si>
    <t>MIS - Miglioramento e incremento di servizio</t>
  </si>
  <si>
    <t>URB - Qualità urbana</t>
  </si>
  <si>
    <t>VAB - Valorizzazione beni vincolati</t>
  </si>
  <si>
    <t>DEM - Demolizione Opera Incompiuta</t>
  </si>
  <si>
    <t>DEOP - Demolizione opere preesistenti e non più utilizzabili</t>
  </si>
  <si>
    <t>Tabella E.2</t>
  </si>
  <si>
    <t>1. progetto di fattibilità tecnico - economica: “documento di fattibilità delle alternative progettuali”.</t>
  </si>
  <si>
    <t>2. progetto di fattibilità tecnico - economica: “documento finale”.</t>
  </si>
  <si>
    <t>3. progetto definitivo</t>
  </si>
  <si>
    <t>4. progetto esecutivo</t>
  </si>
  <si>
    <t xml:space="preserve"> ELENCO DEGLI INTERVENTI PRESENTI NELL'ELENCO ANNUALE DEL PRECEDENTE PROGRAMMA TRIENNALE </t>
  </si>
  <si>
    <t xml:space="preserve">E NON RIPROPOSTI E NON AVVIATI  </t>
  </si>
  <si>
    <r>
      <t>motivo per il quale l'intervento non è riproposto</t>
    </r>
    <r>
      <rPr>
        <b/>
        <sz val="10"/>
        <rFont val="Arial"/>
        <family val="2"/>
      </rPr>
      <t xml:space="preserve"> (1)</t>
    </r>
  </si>
  <si>
    <t>(1) breve descrizione dei motivi</t>
  </si>
  <si>
    <t>Nuova realizzazione</t>
  </si>
  <si>
    <t>93051590722202200001</t>
  </si>
  <si>
    <t xml:space="preserve">Riqualificazione degli spazi a piano terra della sede storica del DEI destinati a laboratori  </t>
  </si>
  <si>
    <t>Interventi per l’efficientamento energetico del Laboratorio di Ingegneria Costiera - LIC</t>
  </si>
  <si>
    <t>93051590722202200002</t>
  </si>
  <si>
    <t>D97F21000010006</t>
  </si>
  <si>
    <t>D99H22000000006</t>
  </si>
  <si>
    <t>Ristrutturazione con efficientamento energetico</t>
  </si>
  <si>
    <t>93051590722202200003</t>
  </si>
  <si>
    <t>Open Innovation District for Smart Mobility</t>
  </si>
  <si>
    <t>D99H22000030006</t>
  </si>
  <si>
    <t>ALLEGATO I - SCHEDA E: PROGRAMMA TRIENNALE DELLE OPERE PUBBLICHE 2023/2025</t>
  </si>
  <si>
    <t>INTERVENTI RICOMPRESI NELL'ELENCO ANNUALE 2023</t>
  </si>
  <si>
    <t>Riqualificazione degli spazi del Centro Linguistico di Ateneo</t>
  </si>
  <si>
    <t>Arch. Raffaele Tarallo</t>
  </si>
  <si>
    <t>Ing. Sante Lo Drago</t>
  </si>
  <si>
    <t>FARMALABOR - GREEN PHARMA RDI - GREEN compounding and PHARMAceutical Repurposing for rare Diseases Innovation ecosystem</t>
  </si>
  <si>
    <t>JAP_OPEN_DSM - Open Innovation District for Smart Mobility</t>
  </si>
  <si>
    <t>Accordo Quadro della durata di 2 anni per l’affidamento dei lavori di manutenzione ordinaria e straordinaria degli immobili del Politecnico di Bari</t>
  </si>
  <si>
    <t>Ing. Vito De Leonardis</t>
  </si>
  <si>
    <t>93051590722202300001</t>
  </si>
  <si>
    <t>93051590722202300002</t>
  </si>
  <si>
    <t>93051590722202300003</t>
  </si>
  <si>
    <t>ing. Vito De Leonardis</t>
  </si>
  <si>
    <t>ALLEGATO I - SCHEDA D:  PROGRAMMA TRIENNALE DELLE OPERE PUBBLICHE 2023/2025</t>
  </si>
  <si>
    <r>
      <t>ALLEGATO I - SCHEDA</t>
    </r>
    <r>
      <rPr>
        <b/>
        <sz val="14"/>
        <color indexed="10"/>
        <rFont val="Times New Roman"/>
        <family val="1"/>
      </rPr>
      <t xml:space="preserve"> </t>
    </r>
    <r>
      <rPr>
        <b/>
        <sz val="14"/>
        <color indexed="56"/>
        <rFont val="Times New Roman"/>
        <family val="1"/>
      </rPr>
      <t xml:space="preserve">A </t>
    </r>
    <r>
      <rPr>
        <b/>
        <sz val="14"/>
        <color indexed="8"/>
        <rFont val="Times New Roman"/>
        <family val="1"/>
      </rPr>
      <t>: PROGRAMMA TRIENNALE DELLE OPERE PUBBLICHE 2023/2025</t>
    </r>
  </si>
  <si>
    <t>ALLEGATO I - SCHEDA B: PROGRAMMA TRIENNALE DELLE OPERE PUBBLICHE 2023/2025</t>
  </si>
  <si>
    <t>ALLEGATO I - SCHEDA C : PROGRAMMA TRIENNALE DELLE OPERE PUBBLICHE 2023/2025</t>
  </si>
  <si>
    <t>ALLEGATO I - SCHEDA F: PROGRAMMA TRIENNALE DELLE OPERE PUBBLICHE 2023/2025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</si>
</sst>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]"/>
    <numFmt numFmtId="165" formatCode="#,##0.00\ &quot;€&quot;"/>
    <numFmt numFmtId="166" formatCode="#,##0.00\ _€"/>
  </numFmts>
  <fonts count="22" x14ac:knownFonts="1"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4"/>
      <color indexed="56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Verdana"/>
      <family val="2"/>
    </font>
    <font>
      <sz val="8"/>
      <color indexed="10"/>
      <name val="Verdana"/>
      <family val="2"/>
    </font>
    <font>
      <b/>
      <sz val="10"/>
      <color indexed="8"/>
      <name val="Verdana"/>
      <family val="2"/>
    </font>
    <font>
      <sz val="10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Times New Roman"/>
      <family val="1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11"/>
      <color indexed="8"/>
      <name val="Arial"/>
      <family val="2"/>
    </font>
    <font>
      <i/>
      <sz val="10"/>
      <color indexed="8"/>
      <name val="Arial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theme="2" tint="-9.9978637043366805E-2"/>
        <bgColor indexed="31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4" fontId="1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9" fillId="0" borderId="0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4" fontId="1" fillId="0" borderId="0" xfId="0" applyNumberFormat="1" applyFont="1" applyBorder="1" applyAlignment="1"/>
    <xf numFmtId="4" fontId="1" fillId="0" borderId="0" xfId="0" applyNumberFormat="1" applyFont="1" applyBorder="1" applyAlignment="1">
      <alignment wrapText="1"/>
    </xf>
    <xf numFmtId="4" fontId="7" fillId="0" borderId="0" xfId="0" applyNumberFormat="1" applyFont="1" applyAlignment="1">
      <alignment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left" wrapText="1"/>
    </xf>
    <xf numFmtId="4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4" fontId="7" fillId="2" borderId="0" xfId="0" applyNumberFormat="1" applyFont="1" applyFill="1" applyAlignment="1">
      <alignment wrapText="1"/>
    </xf>
    <xf numFmtId="4" fontId="13" fillId="0" borderId="0" xfId="0" applyNumberFormat="1" applyFont="1" applyAlignment="1">
      <alignment horizontal="justify" vertical="center" wrapText="1"/>
    </xf>
    <xf numFmtId="4" fontId="1" fillId="0" borderId="0" xfId="0" applyNumberFormat="1" applyFont="1" applyAlignment="1">
      <alignment horizontal="left" vertical="center"/>
    </xf>
    <xf numFmtId="4" fontId="1" fillId="0" borderId="3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4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wrapText="1"/>
    </xf>
    <xf numFmtId="4" fontId="7" fillId="2" borderId="0" xfId="0" applyNumberFormat="1" applyFont="1" applyFill="1" applyBorder="1" applyAlignment="1">
      <alignment horizontal="left" vertical="top" wrapText="1"/>
    </xf>
    <xf numFmtId="4" fontId="14" fillId="0" borderId="0" xfId="0" applyNumberFormat="1" applyFont="1" applyBorder="1" applyAlignment="1">
      <alignment wrapText="1"/>
    </xf>
    <xf numFmtId="4" fontId="1" fillId="0" borderId="3" xfId="0" applyNumberFormat="1" applyFont="1" applyBorder="1" applyAlignment="1">
      <alignment wrapText="1"/>
    </xf>
    <xf numFmtId="4" fontId="18" fillId="0" borderId="5" xfId="0" applyNumberFormat="1" applyFont="1" applyBorder="1" applyAlignment="1">
      <alignment horizontal="center" wrapText="1"/>
    </xf>
    <xf numFmtId="4" fontId="18" fillId="0" borderId="6" xfId="0" applyNumberFormat="1" applyFont="1" applyBorder="1" applyAlignment="1">
      <alignment horizontal="center" wrapText="1"/>
    </xf>
    <xf numFmtId="4" fontId="1" fillId="0" borderId="0" xfId="0" applyNumberFormat="1" applyFont="1" applyFill="1" applyAlignment="1">
      <alignment wrapText="1"/>
    </xf>
    <xf numFmtId="4" fontId="1" fillId="0" borderId="0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left" wrapText="1"/>
    </xf>
    <xf numFmtId="4" fontId="1" fillId="0" borderId="1" xfId="0" applyNumberFormat="1" applyFont="1" applyBorder="1" applyAlignment="1">
      <alignment wrapText="1"/>
    </xf>
    <xf numFmtId="4" fontId="7" fillId="0" borderId="2" xfId="0" applyNumberFormat="1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wrapText="1"/>
    </xf>
    <xf numFmtId="4" fontId="0" fillId="0" borderId="1" xfId="0" applyNumberFormat="1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4" fontId="17" fillId="4" borderId="2" xfId="0" applyNumberFormat="1" applyFont="1" applyFill="1" applyBorder="1" applyAlignment="1">
      <alignment horizontal="center" wrapText="1"/>
    </xf>
    <xf numFmtId="4" fontId="1" fillId="0" borderId="9" xfId="0" quotePrefix="1" applyNumberFormat="1" applyFont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" fontId="0" fillId="0" borderId="9" xfId="0" applyNumberFormat="1" applyFont="1" applyFill="1" applyBorder="1" applyAlignment="1">
      <alignment horizontal="center" vertical="center"/>
    </xf>
    <xf numFmtId="4" fontId="0" fillId="0" borderId="9" xfId="0" applyNumberFormat="1" applyFont="1" applyFill="1" applyBorder="1" applyAlignment="1">
      <alignment horizontal="center" vertical="center" wrapText="1"/>
    </xf>
    <xf numFmtId="4" fontId="0" fillId="0" borderId="9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" fontId="17" fillId="4" borderId="10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/>
    </xf>
    <xf numFmtId="4" fontId="0" fillId="0" borderId="7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7" fillId="4" borderId="11" xfId="0" applyNumberFormat="1" applyFont="1" applyFill="1" applyBorder="1" applyAlignment="1">
      <alignment horizontal="center" wrapText="1"/>
    </xf>
    <xf numFmtId="4" fontId="1" fillId="0" borderId="12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" fontId="1" fillId="0" borderId="7" xfId="0" quotePrefix="1" applyNumberFormat="1" applyFont="1" applyFill="1" applyBorder="1" applyAlignment="1">
      <alignment horizontal="center" vertical="center" wrapText="1"/>
    </xf>
    <xf numFmtId="4" fontId="1" fillId="0" borderId="9" xfId="0" quotePrefix="1" applyNumberFormat="1" applyFont="1" applyFill="1" applyBorder="1" applyAlignment="1">
      <alignment horizontal="center" vertical="center" wrapText="1"/>
    </xf>
    <xf numFmtId="165" fontId="0" fillId="0" borderId="9" xfId="0" applyNumberFormat="1" applyFont="1" applyFill="1" applyBorder="1" applyAlignment="1">
      <alignment horizontal="center" vertical="center"/>
    </xf>
    <xf numFmtId="165" fontId="0" fillId="0" borderId="7" xfId="0" applyNumberFormat="1" applyFont="1" applyFill="1" applyBorder="1" applyAlignment="1">
      <alignment horizontal="center" vertical="center"/>
    </xf>
    <xf numFmtId="166" fontId="0" fillId="0" borderId="9" xfId="0" applyNumberFormat="1" applyFont="1" applyFill="1" applyBorder="1" applyAlignment="1">
      <alignment horizontal="center" vertical="center"/>
    </xf>
    <xf numFmtId="166" fontId="0" fillId="0" borderId="7" xfId="0" applyNumberFormat="1" applyFon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 wrapText="1"/>
    </xf>
    <xf numFmtId="4" fontId="1" fillId="0" borderId="18" xfId="0" applyNumberFormat="1" applyFont="1" applyBorder="1" applyAlignment="1">
      <alignment wrapText="1"/>
    </xf>
    <xf numFmtId="4" fontId="1" fillId="0" borderId="19" xfId="0" applyNumberFormat="1" applyFont="1" applyBorder="1" applyAlignment="1">
      <alignment wrapText="1"/>
    </xf>
    <xf numFmtId="4" fontId="0" fillId="0" borderId="21" xfId="0" applyNumberFormat="1" applyFont="1" applyBorder="1" applyAlignment="1">
      <alignment horizontal="center" vertical="center"/>
    </xf>
    <xf numFmtId="4" fontId="1" fillId="0" borderId="20" xfId="0" applyNumberFormat="1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 wrapText="1"/>
    </xf>
    <xf numFmtId="164" fontId="0" fillId="0" borderId="23" xfId="0" applyNumberForma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wrapText="1"/>
    </xf>
    <xf numFmtId="4" fontId="14" fillId="0" borderId="1" xfId="0" applyNumberFormat="1" applyFont="1" applyBorder="1" applyAlignment="1">
      <alignment horizontal="left" wrapText="1"/>
    </xf>
    <xf numFmtId="4" fontId="1" fillId="0" borderId="0" xfId="0" applyNumberFormat="1" applyFont="1" applyBorder="1" applyAlignment="1">
      <alignment horizontal="left" wrapText="1"/>
    </xf>
    <xf numFmtId="4" fontId="1" fillId="0" borderId="0" xfId="0" applyNumberFormat="1" applyFont="1" applyBorder="1" applyAlignment="1">
      <alignment horizontal="left" vertical="center"/>
    </xf>
    <xf numFmtId="4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 wrapText="1"/>
    </xf>
    <xf numFmtId="4" fontId="7" fillId="0" borderId="1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left" wrapText="1"/>
    </xf>
    <xf numFmtId="4" fontId="5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left" wrapText="1"/>
    </xf>
    <xf numFmtId="4" fontId="10" fillId="0" borderId="0" xfId="0" applyNumberFormat="1" applyFont="1" applyBorder="1" applyAlignment="1">
      <alignment horizontal="left" vertical="center"/>
    </xf>
    <xf numFmtId="4" fontId="8" fillId="0" borderId="0" xfId="0" applyNumberFormat="1" applyFont="1" applyBorder="1" applyAlignment="1">
      <alignment horizontal="left" vertical="center"/>
    </xf>
    <xf numFmtId="4" fontId="1" fillId="0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wrapText="1"/>
    </xf>
    <xf numFmtId="4" fontId="7" fillId="0" borderId="2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left" wrapText="1"/>
    </xf>
    <xf numFmtId="4" fontId="14" fillId="0" borderId="4" xfId="0" applyNumberFormat="1" applyFont="1" applyBorder="1" applyAlignment="1">
      <alignment horizontal="left" wrapText="1"/>
    </xf>
    <xf numFmtId="4" fontId="18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left" wrapText="1"/>
    </xf>
    <xf numFmtId="4" fontId="14" fillId="0" borderId="2" xfId="0" applyNumberFormat="1" applyFont="1" applyBorder="1" applyAlignment="1">
      <alignment horizontal="left"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" fontId="0" fillId="0" borderId="2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/>
    </xf>
    <xf numFmtId="4" fontId="15" fillId="3" borderId="21" xfId="0" applyNumberFormat="1" applyFont="1" applyFill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24" xfId="0" applyNumberFormat="1" applyFont="1" applyBorder="1" applyAlignment="1">
      <alignment horizontal="center" vertical="center" wrapText="1"/>
    </xf>
    <xf numFmtId="4" fontId="7" fillId="0" borderId="25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4" fontId="7" fillId="0" borderId="25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G25"/>
  <sheetViews>
    <sheetView zoomScale="70" zoomScaleNormal="70" workbookViewId="0">
      <selection activeCell="B3" sqref="B3:F25"/>
    </sheetView>
  </sheetViews>
  <sheetFormatPr defaultColWidth="9.140625" defaultRowHeight="12.75" x14ac:dyDescent="0.2"/>
  <cols>
    <col min="1" max="1" width="9.140625" style="1"/>
    <col min="2" max="2" width="73.28515625" style="1" customWidth="1"/>
    <col min="3" max="5" width="15.5703125" style="1" customWidth="1"/>
    <col min="6" max="6" width="23.7109375" style="1" customWidth="1"/>
    <col min="7" max="16384" width="9.140625" style="1"/>
  </cols>
  <sheetData>
    <row r="3" spans="2:7" ht="31.5" customHeight="1" x14ac:dyDescent="0.2">
      <c r="B3" s="110" t="s">
        <v>262</v>
      </c>
      <c r="C3" s="110"/>
      <c r="D3" s="110"/>
      <c r="E3" s="110"/>
      <c r="F3" s="110"/>
    </row>
    <row r="4" spans="2:7" ht="29.25" customHeight="1" x14ac:dyDescent="0.2">
      <c r="B4" s="111" t="s">
        <v>0</v>
      </c>
      <c r="C4" s="111"/>
      <c r="D4" s="111"/>
      <c r="E4" s="111"/>
      <c r="F4" s="111"/>
    </row>
    <row r="5" spans="2:7" ht="15.75" x14ac:dyDescent="0.2">
      <c r="B5" s="112"/>
      <c r="C5" s="112"/>
      <c r="D5" s="112"/>
      <c r="E5" s="112"/>
      <c r="F5" s="112"/>
    </row>
    <row r="6" spans="2:7" ht="18" x14ac:dyDescent="0.2">
      <c r="B6" s="113" t="s">
        <v>1</v>
      </c>
      <c r="C6" s="113"/>
      <c r="D6" s="113"/>
      <c r="E6" s="113"/>
      <c r="F6" s="113"/>
    </row>
    <row r="8" spans="2:7" x14ac:dyDescent="0.2">
      <c r="B8" s="114" t="s">
        <v>2</v>
      </c>
      <c r="C8" s="114" t="s">
        <v>3</v>
      </c>
      <c r="D8" s="114"/>
      <c r="E8" s="114"/>
      <c r="F8" s="114"/>
    </row>
    <row r="9" spans="2:7" x14ac:dyDescent="0.2">
      <c r="B9" s="114"/>
      <c r="C9" s="114" t="s">
        <v>4</v>
      </c>
      <c r="D9" s="114"/>
      <c r="E9" s="114"/>
      <c r="F9" s="114" t="s">
        <v>5</v>
      </c>
    </row>
    <row r="10" spans="2:7" x14ac:dyDescent="0.2">
      <c r="B10" s="114"/>
      <c r="C10" s="2" t="s">
        <v>6</v>
      </c>
      <c r="D10" s="2" t="s">
        <v>7</v>
      </c>
      <c r="E10" s="2" t="s">
        <v>8</v>
      </c>
      <c r="F10" s="114"/>
    </row>
    <row r="11" spans="2:7" ht="28.5" customHeight="1" x14ac:dyDescent="0.2">
      <c r="B11" s="3" t="s">
        <v>9</v>
      </c>
      <c r="C11" s="44">
        <v>5853975.8700000001</v>
      </c>
      <c r="D11" s="44">
        <v>9290000</v>
      </c>
      <c r="E11" s="44">
        <v>6260711.6799999997</v>
      </c>
      <c r="F11" s="44">
        <f>C11+D11+E11</f>
        <v>21404687.550000001</v>
      </c>
      <c r="G11" s="4"/>
    </row>
    <row r="12" spans="2:7" ht="25.5" customHeight="1" x14ac:dyDescent="0.2">
      <c r="B12" s="3" t="s">
        <v>10</v>
      </c>
      <c r="C12" s="45">
        <v>0</v>
      </c>
      <c r="D12" s="44">
        <v>0</v>
      </c>
      <c r="E12" s="44">
        <v>0</v>
      </c>
      <c r="F12" s="44">
        <f t="shared" ref="F12:F17" si="0">SUM(C12:E12)</f>
        <v>0</v>
      </c>
    </row>
    <row r="13" spans="2:7" ht="27" customHeight="1" x14ac:dyDescent="0.2">
      <c r="B13" s="3" t="s">
        <v>11</v>
      </c>
      <c r="C13" s="45">
        <v>0</v>
      </c>
      <c r="D13" s="44">
        <v>0</v>
      </c>
      <c r="E13" s="44">
        <v>0</v>
      </c>
      <c r="F13" s="44">
        <f t="shared" si="0"/>
        <v>0</v>
      </c>
    </row>
    <row r="14" spans="2:7" ht="25.5" customHeight="1" x14ac:dyDescent="0.2">
      <c r="B14" s="3" t="s">
        <v>12</v>
      </c>
      <c r="C14" s="44">
        <f>1815771.68+'Scheda D'!Q13+'Scheda D'!Q17+'Scheda D'!Q19</f>
        <v>2597687.42</v>
      </c>
      <c r="D14" s="44">
        <f>4860000+'Scheda D'!R19</f>
        <v>5330592</v>
      </c>
      <c r="E14" s="44">
        <v>2645545.5099999998</v>
      </c>
      <c r="F14" s="44">
        <f>C14+D14+E14</f>
        <v>10573824.93</v>
      </c>
    </row>
    <row r="15" spans="2:7" ht="38.25" x14ac:dyDescent="0.2">
      <c r="B15" s="5" t="s">
        <v>13</v>
      </c>
      <c r="C15" s="44">
        <v>0</v>
      </c>
      <c r="D15" s="44">
        <v>0</v>
      </c>
      <c r="E15" s="44">
        <v>0</v>
      </c>
      <c r="F15" s="44">
        <f t="shared" si="0"/>
        <v>0</v>
      </c>
    </row>
    <row r="16" spans="2:7" ht="33" customHeight="1" x14ac:dyDescent="0.2">
      <c r="B16" s="5" t="s">
        <v>14</v>
      </c>
      <c r="C16" s="44">
        <v>0</v>
      </c>
      <c r="D16" s="44">
        <v>0</v>
      </c>
      <c r="E16" s="44">
        <v>0</v>
      </c>
      <c r="F16" s="44">
        <f t="shared" si="0"/>
        <v>0</v>
      </c>
    </row>
    <row r="17" spans="2:6" ht="31.5" customHeight="1" x14ac:dyDescent="0.2">
      <c r="B17" s="3" t="s">
        <v>15</v>
      </c>
      <c r="C17" s="44">
        <v>0</v>
      </c>
      <c r="D17" s="44">
        <v>0</v>
      </c>
      <c r="E17" s="44">
        <v>0</v>
      </c>
      <c r="F17" s="44">
        <f t="shared" si="0"/>
        <v>0</v>
      </c>
    </row>
    <row r="18" spans="2:6" ht="29.25" customHeight="1" x14ac:dyDescent="0.2">
      <c r="B18" s="6" t="s">
        <v>16</v>
      </c>
      <c r="C18" s="46">
        <f>SUM(C11:C17)</f>
        <v>8451663.2899999991</v>
      </c>
      <c r="D18" s="46">
        <f>SUM(D11:D17)</f>
        <v>14620592</v>
      </c>
      <c r="E18" s="46">
        <f>SUM(E11:E17)</f>
        <v>8906257.1899999995</v>
      </c>
      <c r="F18" s="46">
        <f>SUM(C18:E18)</f>
        <v>31978512.479999997</v>
      </c>
    </row>
    <row r="20" spans="2:6" x14ac:dyDescent="0.2">
      <c r="B20" s="8"/>
    </row>
    <row r="21" spans="2:6" ht="14.1" customHeight="1" x14ac:dyDescent="0.2">
      <c r="C21" s="107" t="s">
        <v>17</v>
      </c>
      <c r="D21" s="107"/>
      <c r="E21" s="107"/>
    </row>
    <row r="22" spans="2:6" ht="13.35" customHeight="1" x14ac:dyDescent="0.2">
      <c r="C22" s="108" t="s">
        <v>18</v>
      </c>
      <c r="D22" s="108"/>
      <c r="E22" s="108"/>
    </row>
    <row r="23" spans="2:6" ht="12.75" customHeight="1" x14ac:dyDescent="0.2">
      <c r="C23" s="107" t="s">
        <v>19</v>
      </c>
      <c r="D23" s="107"/>
      <c r="E23" s="107"/>
    </row>
    <row r="24" spans="2:6" x14ac:dyDescent="0.2">
      <c r="B24" s="9" t="s">
        <v>20</v>
      </c>
    </row>
    <row r="25" spans="2:6" ht="38.25" customHeight="1" x14ac:dyDescent="0.2">
      <c r="B25" s="109" t="s">
        <v>21</v>
      </c>
      <c r="C25" s="109"/>
      <c r="D25" s="109"/>
      <c r="E25" s="109"/>
      <c r="F25" s="109"/>
    </row>
  </sheetData>
  <sheetProtection selectLockedCells="1" selectUnlockedCells="1"/>
  <mergeCells count="12">
    <mergeCell ref="C21:E21"/>
    <mergeCell ref="C22:E22"/>
    <mergeCell ref="C23:E23"/>
    <mergeCell ref="B25:F25"/>
    <mergeCell ref="B3:F3"/>
    <mergeCell ref="B4:F4"/>
    <mergeCell ref="B5:F5"/>
    <mergeCell ref="B6:F6"/>
    <mergeCell ref="B8:B10"/>
    <mergeCell ref="C8:F8"/>
    <mergeCell ref="C9:E9"/>
    <mergeCell ref="F9:F10"/>
  </mergeCells>
  <printOptions horizontalCentered="1"/>
  <pageMargins left="0.23622047244094491" right="0.23622047244094491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6"/>
  <sheetViews>
    <sheetView zoomScale="30" zoomScaleNormal="30" zoomScaleSheetLayoutView="40" workbookViewId="0">
      <selection activeCell="R66" sqref="A1:R66"/>
    </sheetView>
  </sheetViews>
  <sheetFormatPr defaultColWidth="9.140625" defaultRowHeight="12.75" x14ac:dyDescent="0.2"/>
  <cols>
    <col min="1" max="1" width="12.7109375" style="1" customWidth="1"/>
    <col min="2" max="3" width="50.7109375" style="1" customWidth="1"/>
    <col min="4" max="5" width="13.42578125" style="1" customWidth="1"/>
    <col min="6" max="6" width="15.5703125" style="1" customWidth="1"/>
    <col min="7" max="7" width="15.42578125" style="1" customWidth="1"/>
    <col min="8" max="9" width="13.42578125" style="1" customWidth="1"/>
    <col min="10" max="10" width="15.42578125" style="1" customWidth="1"/>
    <col min="11" max="11" width="13.140625" style="1" customWidth="1"/>
    <col min="12" max="12" width="15" style="1" customWidth="1"/>
    <col min="13" max="13" width="14" style="1" customWidth="1"/>
    <col min="14" max="14" width="16.28515625" style="1" customWidth="1"/>
    <col min="15" max="15" width="14.42578125" style="1" customWidth="1"/>
    <col min="16" max="16" width="20.7109375" style="1" customWidth="1"/>
    <col min="17" max="17" width="13.140625" style="1" customWidth="1"/>
    <col min="18" max="18" width="14.7109375" style="1" customWidth="1"/>
    <col min="19" max="16384" width="9.140625" style="1"/>
  </cols>
  <sheetData>
    <row r="1" spans="1:18" ht="30" customHeight="1" x14ac:dyDescent="0.2">
      <c r="A1" s="111" t="s">
        <v>263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1:18" ht="28.5" customHeight="1" x14ac:dyDescent="0.2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18" ht="15.75" customHeight="1" x14ac:dyDescent="0.2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1:18" ht="27.75" customHeight="1" x14ac:dyDescent="0.2">
      <c r="A4" s="125" t="s">
        <v>23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</row>
    <row r="5" spans="1:18" ht="15.75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8" spans="1:18" ht="26.25" customHeight="1" x14ac:dyDescent="0.2">
      <c r="A8" s="127" t="s">
        <v>24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</row>
    <row r="9" spans="1:18" ht="87" customHeight="1" x14ac:dyDescent="0.2">
      <c r="A9" s="122" t="s">
        <v>25</v>
      </c>
      <c r="B9" s="122" t="s">
        <v>26</v>
      </c>
      <c r="C9" s="122" t="s">
        <v>27</v>
      </c>
      <c r="D9" s="122" t="s">
        <v>28</v>
      </c>
      <c r="E9" s="122" t="s">
        <v>29</v>
      </c>
      <c r="F9" s="122" t="s">
        <v>30</v>
      </c>
      <c r="G9" s="122" t="s">
        <v>31</v>
      </c>
      <c r="H9" s="122" t="s">
        <v>32</v>
      </c>
      <c r="I9" s="122" t="s">
        <v>33</v>
      </c>
      <c r="J9" s="122" t="s">
        <v>34</v>
      </c>
      <c r="K9" s="122" t="s">
        <v>35</v>
      </c>
      <c r="L9" s="122" t="s">
        <v>36</v>
      </c>
      <c r="M9" s="128" t="s">
        <v>37</v>
      </c>
      <c r="N9" s="122" t="s">
        <v>38</v>
      </c>
      <c r="O9" s="122" t="s">
        <v>39</v>
      </c>
      <c r="P9" s="122" t="s">
        <v>40</v>
      </c>
      <c r="Q9" s="122" t="s">
        <v>41</v>
      </c>
      <c r="R9" s="122" t="s">
        <v>42</v>
      </c>
    </row>
    <row r="10" spans="1:18" ht="75.75" customHeight="1" x14ac:dyDescent="0.2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8"/>
      <c r="N10" s="122"/>
      <c r="O10" s="122"/>
      <c r="P10" s="122"/>
      <c r="Q10" s="122"/>
      <c r="R10" s="122"/>
    </row>
    <row r="11" spans="1:18" ht="28.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25.5" customHeight="1" x14ac:dyDescent="0.2">
      <c r="A12" s="11"/>
      <c r="B12" s="11"/>
      <c r="C12" s="11"/>
      <c r="D12" s="11"/>
      <c r="E12" s="11"/>
      <c r="F12" s="12"/>
      <c r="G12" s="12"/>
      <c r="H12" s="12"/>
      <c r="I12" s="12"/>
      <c r="J12" s="11"/>
      <c r="K12" s="11"/>
      <c r="L12" s="11"/>
      <c r="M12" s="11"/>
      <c r="N12" s="11"/>
      <c r="O12" s="11"/>
      <c r="P12" s="11"/>
      <c r="Q12" s="11"/>
      <c r="R12" s="11"/>
    </row>
    <row r="14" spans="1:18" x14ac:dyDescent="0.2">
      <c r="A14" s="13"/>
      <c r="B14" s="7"/>
      <c r="C14" s="7"/>
      <c r="D14" s="7"/>
      <c r="E14" s="7"/>
      <c r="F14" s="7"/>
      <c r="G14" s="7"/>
      <c r="H14" s="7"/>
      <c r="I14" s="7"/>
      <c r="J14" s="7"/>
      <c r="K14" s="7"/>
      <c r="M14" s="7"/>
      <c r="N14" s="7"/>
      <c r="O14" s="7"/>
      <c r="P14" s="7"/>
      <c r="Q14" s="7"/>
      <c r="R14" s="7"/>
    </row>
    <row r="15" spans="1:18" ht="12.75" customHeight="1" x14ac:dyDescent="0.2">
      <c r="A15" s="123" t="s">
        <v>20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7"/>
    </row>
    <row r="16" spans="1:18" ht="13.9" customHeight="1" x14ac:dyDescent="0.2">
      <c r="A16" s="117" t="s">
        <v>43</v>
      </c>
      <c r="B16" s="117"/>
      <c r="C16" s="117"/>
      <c r="D16" s="117"/>
      <c r="E16" s="117"/>
      <c r="F16" s="14"/>
      <c r="G16" s="14"/>
      <c r="H16" s="14"/>
      <c r="I16" s="14"/>
      <c r="J16" s="14"/>
      <c r="K16" s="14"/>
      <c r="L16" s="107" t="s">
        <v>17</v>
      </c>
      <c r="M16" s="107"/>
      <c r="N16" s="107"/>
      <c r="O16" s="14"/>
      <c r="P16" s="14"/>
      <c r="Q16" s="14"/>
      <c r="R16" s="7"/>
    </row>
    <row r="17" spans="1:18" ht="13.15" customHeight="1" x14ac:dyDescent="0.2">
      <c r="A17" s="15" t="s">
        <v>44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108" t="s">
        <v>18</v>
      </c>
      <c r="M17" s="108"/>
      <c r="N17" s="108"/>
      <c r="O17" s="16"/>
      <c r="P17" s="16"/>
      <c r="Q17" s="7"/>
      <c r="R17" s="7"/>
    </row>
    <row r="18" spans="1:18" ht="15" customHeight="1" x14ac:dyDescent="0.2">
      <c r="A18" s="117" t="s">
        <v>45</v>
      </c>
      <c r="B18" s="117"/>
      <c r="C18" s="117"/>
      <c r="D18" s="117"/>
      <c r="E18" s="117"/>
      <c r="F18" s="117"/>
      <c r="L18" s="107" t="s">
        <v>19</v>
      </c>
      <c r="M18" s="107"/>
      <c r="N18" s="107"/>
      <c r="O18" s="16"/>
      <c r="P18" s="16"/>
      <c r="Q18" s="16"/>
    </row>
    <row r="19" spans="1:18" ht="12.75" customHeight="1" x14ac:dyDescent="0.2">
      <c r="A19" s="117" t="s">
        <v>46</v>
      </c>
      <c r="B19" s="117"/>
      <c r="C19" s="117"/>
      <c r="D19" s="117"/>
      <c r="E19" s="117"/>
      <c r="F19" s="117"/>
      <c r="G19" s="117"/>
      <c r="N19" s="16"/>
      <c r="O19" s="16"/>
      <c r="P19" s="16"/>
      <c r="Q19" s="16"/>
    </row>
    <row r="21" spans="1:18" x14ac:dyDescent="0.2">
      <c r="A21" s="17" t="s">
        <v>47</v>
      </c>
    </row>
    <row r="22" spans="1:18" x14ac:dyDescent="0.2">
      <c r="A22" s="7" t="s">
        <v>48</v>
      </c>
      <c r="B22" s="8"/>
    </row>
    <row r="23" spans="1:18" ht="12.75" customHeight="1" x14ac:dyDescent="0.2">
      <c r="A23" s="117" t="s">
        <v>49</v>
      </c>
      <c r="B23" s="117"/>
      <c r="C23" s="117"/>
      <c r="D23" s="117"/>
      <c r="E23" s="117"/>
      <c r="F23" s="117"/>
      <c r="G23" s="117"/>
    </row>
    <row r="24" spans="1:18" ht="12.75" customHeight="1" x14ac:dyDescent="0.2">
      <c r="A24" s="117" t="s">
        <v>50</v>
      </c>
      <c r="B24" s="117"/>
      <c r="C24" s="117"/>
      <c r="D24" s="117"/>
      <c r="E24" s="117"/>
      <c r="F24" s="117"/>
      <c r="G24" s="117"/>
    </row>
    <row r="25" spans="1:18" ht="12.75" customHeight="1" x14ac:dyDescent="0.2">
      <c r="A25" s="117" t="s">
        <v>51</v>
      </c>
      <c r="B25" s="117"/>
      <c r="C25" s="117"/>
      <c r="D25" s="117"/>
      <c r="E25" s="117"/>
      <c r="F25" s="117"/>
      <c r="G25" s="117"/>
    </row>
    <row r="27" spans="1:18" x14ac:dyDescent="0.2">
      <c r="A27" s="17" t="s">
        <v>52</v>
      </c>
    </row>
    <row r="28" spans="1:18" ht="12.75" customHeight="1" x14ac:dyDescent="0.2">
      <c r="A28" s="117" t="s">
        <v>53</v>
      </c>
      <c r="B28" s="117"/>
      <c r="C28" s="14"/>
    </row>
    <row r="29" spans="1:18" ht="12.75" customHeight="1" x14ac:dyDescent="0.2">
      <c r="A29" s="117" t="s">
        <v>54</v>
      </c>
      <c r="B29" s="117"/>
      <c r="C29" s="14"/>
      <c r="K29" s="18"/>
    </row>
    <row r="30" spans="1:18" ht="12.75" customHeight="1" x14ac:dyDescent="0.2">
      <c r="A30" s="14"/>
      <c r="B30" s="14"/>
      <c r="C30" s="14"/>
      <c r="K30" s="18"/>
    </row>
    <row r="31" spans="1:18" x14ac:dyDescent="0.2">
      <c r="A31" s="17" t="s">
        <v>55</v>
      </c>
    </row>
    <row r="32" spans="1:18" ht="12.75" customHeight="1" x14ac:dyDescent="0.2">
      <c r="A32" s="117" t="s">
        <v>56</v>
      </c>
      <c r="B32" s="117"/>
      <c r="C32" s="14"/>
    </row>
    <row r="33" spans="1:12" ht="27" customHeight="1" x14ac:dyDescent="0.2">
      <c r="A33" s="117" t="s">
        <v>57</v>
      </c>
      <c r="B33" s="117"/>
      <c r="C33" s="14"/>
    </row>
    <row r="34" spans="1:12" ht="13.5" customHeight="1" x14ac:dyDescent="0.2">
      <c r="A34" s="117" t="s">
        <v>58</v>
      </c>
      <c r="B34" s="117"/>
      <c r="C34" s="14"/>
    </row>
    <row r="35" spans="1:12" ht="15.75" customHeight="1" x14ac:dyDescent="0.2">
      <c r="A35" s="118" t="s">
        <v>59</v>
      </c>
      <c r="B35" s="118"/>
      <c r="C35" s="19"/>
    </row>
    <row r="36" spans="1:12" ht="15" customHeight="1" x14ac:dyDescent="0.2">
      <c r="A36" s="119" t="s">
        <v>60</v>
      </c>
      <c r="B36" s="119"/>
      <c r="C36" s="119"/>
      <c r="D36" s="119"/>
      <c r="E36" s="119"/>
      <c r="F36" s="119"/>
      <c r="G36" s="119"/>
    </row>
    <row r="37" spans="1:12" ht="15" customHeight="1" x14ac:dyDescent="0.2">
      <c r="A37" s="117" t="s">
        <v>61</v>
      </c>
      <c r="B37" s="117"/>
      <c r="C37" s="117"/>
      <c r="D37" s="117"/>
      <c r="E37" s="117"/>
      <c r="F37" s="117"/>
      <c r="G37" s="117"/>
    </row>
    <row r="38" spans="1:12" ht="15.75" customHeight="1" x14ac:dyDescent="0.2">
      <c r="A38" s="14"/>
      <c r="B38" s="14"/>
      <c r="C38" s="14"/>
    </row>
    <row r="39" spans="1:12" x14ac:dyDescent="0.2">
      <c r="A39" s="17" t="s">
        <v>62</v>
      </c>
    </row>
    <row r="40" spans="1:12" ht="12.75" customHeight="1" x14ac:dyDescent="0.2">
      <c r="A40" s="120" t="s">
        <v>63</v>
      </c>
      <c r="B40" s="120"/>
      <c r="C40" s="120"/>
      <c r="D40" s="120"/>
      <c r="E40" s="120"/>
      <c r="F40" s="120"/>
      <c r="G40" s="120"/>
      <c r="H40" s="120"/>
    </row>
    <row r="41" spans="1:12" ht="12.75" customHeight="1" x14ac:dyDescent="0.2">
      <c r="A41" s="117" t="s">
        <v>64</v>
      </c>
      <c r="B41" s="117"/>
      <c r="C41" s="117"/>
      <c r="D41" s="117"/>
      <c r="E41" s="117"/>
      <c r="F41" s="117"/>
      <c r="G41" s="117"/>
      <c r="H41" s="117"/>
    </row>
    <row r="42" spans="1:12" ht="12.75" customHeight="1" x14ac:dyDescent="0.2">
      <c r="A42" s="117" t="s">
        <v>65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</row>
    <row r="43" spans="1:12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x14ac:dyDescent="0.2">
      <c r="A44" s="17" t="s">
        <v>66</v>
      </c>
    </row>
    <row r="45" spans="1:12" x14ac:dyDescent="0.2">
      <c r="A45" s="7" t="s">
        <v>67</v>
      </c>
      <c r="B45" s="8"/>
      <c r="C45" s="8"/>
    </row>
    <row r="46" spans="1:12" ht="12.75" customHeight="1" x14ac:dyDescent="0.2">
      <c r="A46" s="117" t="s">
        <v>68</v>
      </c>
      <c r="B46" s="117"/>
      <c r="C46" s="37"/>
    </row>
    <row r="47" spans="1:12" x14ac:dyDescent="0.2">
      <c r="A47" s="37"/>
      <c r="B47" s="37"/>
      <c r="C47" s="37"/>
    </row>
    <row r="48" spans="1:12" ht="12.75" customHeight="1" x14ac:dyDescent="0.2">
      <c r="A48" s="121" t="s">
        <v>69</v>
      </c>
      <c r="B48" s="121"/>
      <c r="C48" s="121"/>
      <c r="D48" s="9"/>
      <c r="E48" s="9"/>
      <c r="F48" s="9"/>
      <c r="G48" s="9"/>
    </row>
    <row r="49" spans="1:7" ht="12.75" customHeight="1" x14ac:dyDescent="0.2">
      <c r="A49" s="116" t="s">
        <v>70</v>
      </c>
      <c r="B49" s="116"/>
      <c r="C49" s="116"/>
      <c r="D49" s="14"/>
      <c r="E49" s="14"/>
      <c r="F49" s="14"/>
      <c r="G49" s="14"/>
    </row>
    <row r="50" spans="1:7" ht="12.75" customHeight="1" x14ac:dyDescent="0.2">
      <c r="A50" s="115" t="s">
        <v>71</v>
      </c>
      <c r="B50" s="115"/>
      <c r="C50" s="38" t="s">
        <v>72</v>
      </c>
    </row>
    <row r="51" spans="1:7" ht="12.75" customHeight="1" x14ac:dyDescent="0.2">
      <c r="A51" s="115" t="s">
        <v>73</v>
      </c>
      <c r="B51" s="115"/>
      <c r="C51" s="38" t="s">
        <v>74</v>
      </c>
    </row>
    <row r="52" spans="1:7" ht="12.75" customHeight="1" x14ac:dyDescent="0.2">
      <c r="A52" s="115" t="s">
        <v>75</v>
      </c>
      <c r="B52" s="115"/>
      <c r="C52" s="38" t="s">
        <v>76</v>
      </c>
    </row>
    <row r="53" spans="1:7" ht="12.75" customHeight="1" x14ac:dyDescent="0.2">
      <c r="A53" s="115" t="s">
        <v>77</v>
      </c>
      <c r="B53" s="115"/>
      <c r="C53" s="38" t="s">
        <v>76</v>
      </c>
    </row>
    <row r="54" spans="1:7" ht="12.75" customHeight="1" x14ac:dyDescent="0.2">
      <c r="A54" s="116" t="s">
        <v>78</v>
      </c>
      <c r="B54" s="116"/>
      <c r="C54" s="116"/>
    </row>
    <row r="55" spans="1:7" ht="12.75" customHeight="1" x14ac:dyDescent="0.2">
      <c r="A55" s="115" t="s">
        <v>79</v>
      </c>
      <c r="B55" s="115"/>
      <c r="C55" s="38" t="s">
        <v>76</v>
      </c>
    </row>
    <row r="56" spans="1:7" ht="12.75" customHeight="1" x14ac:dyDescent="0.2">
      <c r="A56" s="115" t="s">
        <v>80</v>
      </c>
      <c r="B56" s="115"/>
      <c r="C56" s="38" t="s">
        <v>76</v>
      </c>
    </row>
    <row r="57" spans="1:7" ht="12.75" customHeight="1" x14ac:dyDescent="0.2">
      <c r="A57" s="115" t="s">
        <v>81</v>
      </c>
      <c r="B57" s="115"/>
      <c r="C57" s="38" t="s">
        <v>82</v>
      </c>
    </row>
    <row r="58" spans="1:7" ht="12.75" customHeight="1" x14ac:dyDescent="0.2">
      <c r="A58" s="115" t="s">
        <v>83</v>
      </c>
      <c r="B58" s="115"/>
      <c r="C58" s="38" t="s">
        <v>82</v>
      </c>
    </row>
    <row r="59" spans="1:7" ht="12.75" customHeight="1" x14ac:dyDescent="0.2">
      <c r="A59" s="116" t="s">
        <v>84</v>
      </c>
      <c r="B59" s="116"/>
      <c r="C59" s="116"/>
    </row>
    <row r="60" spans="1:7" ht="12.75" customHeight="1" x14ac:dyDescent="0.2">
      <c r="A60" s="115" t="s">
        <v>85</v>
      </c>
      <c r="B60" s="115"/>
      <c r="C60" s="38" t="s">
        <v>76</v>
      </c>
    </row>
    <row r="61" spans="1:7" ht="12.75" customHeight="1" x14ac:dyDescent="0.2">
      <c r="A61" s="115" t="s">
        <v>86</v>
      </c>
      <c r="B61" s="115"/>
      <c r="C61" s="38" t="s">
        <v>76</v>
      </c>
    </row>
    <row r="62" spans="1:7" ht="12.75" customHeight="1" x14ac:dyDescent="0.2">
      <c r="A62" s="115" t="s">
        <v>87</v>
      </c>
      <c r="B62" s="115"/>
      <c r="C62" s="38" t="s">
        <v>76</v>
      </c>
    </row>
    <row r="63" spans="1:7" ht="12.75" customHeight="1" x14ac:dyDescent="0.2">
      <c r="A63" s="115" t="s">
        <v>88</v>
      </c>
      <c r="B63" s="115"/>
      <c r="C63" s="38" t="s">
        <v>76</v>
      </c>
    </row>
    <row r="64" spans="1:7" ht="12.75" customHeight="1" x14ac:dyDescent="0.2">
      <c r="A64" s="115" t="s">
        <v>89</v>
      </c>
      <c r="B64" s="115"/>
      <c r="C64" s="38" t="s">
        <v>76</v>
      </c>
    </row>
    <row r="65" spans="1:3" ht="12.75" customHeight="1" x14ac:dyDescent="0.2">
      <c r="A65" s="115" t="s">
        <v>90</v>
      </c>
      <c r="B65" s="115"/>
      <c r="C65" s="38" t="s">
        <v>76</v>
      </c>
    </row>
    <row r="66" spans="1:3" ht="12.75" customHeight="1" x14ac:dyDescent="0.2">
      <c r="A66" s="115" t="s">
        <v>91</v>
      </c>
      <c r="B66" s="115"/>
      <c r="C66" s="38" t="s">
        <v>76</v>
      </c>
    </row>
  </sheetData>
  <sheetProtection selectLockedCells="1" selectUnlockedCells="1"/>
  <mergeCells count="65">
    <mergeCell ref="A8:R8"/>
    <mergeCell ref="A9:A10"/>
    <mergeCell ref="B9:B10"/>
    <mergeCell ref="C9:C10"/>
    <mergeCell ref="D9:D10"/>
    <mergeCell ref="E9:E10"/>
    <mergeCell ref="R9:R10"/>
    <mergeCell ref="G9:G10"/>
    <mergeCell ref="H9:H10"/>
    <mergeCell ref="I9:I10"/>
    <mergeCell ref="K9:K10"/>
    <mergeCell ref="L9:L10"/>
    <mergeCell ref="M9:M10"/>
    <mergeCell ref="N9:N10"/>
    <mergeCell ref="F9:F10"/>
    <mergeCell ref="O9:O10"/>
    <mergeCell ref="A1:R1"/>
    <mergeCell ref="A2:R2"/>
    <mergeCell ref="A3:R3"/>
    <mergeCell ref="A4:R4"/>
    <mergeCell ref="A5:R5"/>
    <mergeCell ref="P9:P10"/>
    <mergeCell ref="Q9:Q10"/>
    <mergeCell ref="A29:B29"/>
    <mergeCell ref="A15:Q15"/>
    <mergeCell ref="A16:E16"/>
    <mergeCell ref="L16:N16"/>
    <mergeCell ref="L17:N17"/>
    <mergeCell ref="A18:F18"/>
    <mergeCell ref="L18:N18"/>
    <mergeCell ref="A19:G19"/>
    <mergeCell ref="A23:G23"/>
    <mergeCell ref="A24:G24"/>
    <mergeCell ref="A25:G25"/>
    <mergeCell ref="A28:B28"/>
    <mergeCell ref="J9:J10"/>
    <mergeCell ref="A49:C49"/>
    <mergeCell ref="A32:B32"/>
    <mergeCell ref="A33:B33"/>
    <mergeCell ref="A34:B34"/>
    <mergeCell ref="A35:B35"/>
    <mergeCell ref="A36:G36"/>
    <mergeCell ref="A37:G37"/>
    <mergeCell ref="A40:H40"/>
    <mergeCell ref="A41:H41"/>
    <mergeCell ref="A42:L42"/>
    <mergeCell ref="A46:B46"/>
    <mergeCell ref="A48:C48"/>
    <mergeCell ref="A61:B61"/>
    <mergeCell ref="A50:B50"/>
    <mergeCell ref="A51:B51"/>
    <mergeCell ref="A52:B52"/>
    <mergeCell ref="A53:B53"/>
    <mergeCell ref="A54:C54"/>
    <mergeCell ref="A55:B55"/>
    <mergeCell ref="A56:B56"/>
    <mergeCell ref="A57:B57"/>
    <mergeCell ref="A58:B58"/>
    <mergeCell ref="A59:C59"/>
    <mergeCell ref="A60:B60"/>
    <mergeCell ref="A62:B62"/>
    <mergeCell ref="A63:B63"/>
    <mergeCell ref="A64:B64"/>
    <mergeCell ref="A65:B65"/>
    <mergeCell ref="A66:B66"/>
  </mergeCells>
  <printOptions horizontalCentered="1"/>
  <pageMargins left="0.39370078740157483" right="0.23622047244094491" top="0.39370078740157483" bottom="0.39370078740157483" header="0.51181102362204722" footer="0.51181102362204722"/>
  <pageSetup paperSize="9" scale="42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3"/>
  <sheetViews>
    <sheetView topLeftCell="A7" zoomScale="50" zoomScaleNormal="50" zoomScaleSheetLayoutView="40" workbookViewId="0">
      <selection activeCell="A43" sqref="A1:P43"/>
    </sheetView>
  </sheetViews>
  <sheetFormatPr defaultColWidth="9.140625" defaultRowHeight="12.75" x14ac:dyDescent="0.2"/>
  <cols>
    <col min="1" max="1" width="18.5703125" style="1" customWidth="1"/>
    <col min="2" max="2" width="23.5703125" style="1" customWidth="1"/>
    <col min="3" max="3" width="25.85546875" style="1" customWidth="1"/>
    <col min="4" max="4" width="42.5703125" style="1" customWidth="1"/>
    <col min="5" max="6" width="7.85546875" style="1" customWidth="1"/>
    <col min="7" max="7" width="16.7109375" style="1" customWidth="1"/>
    <col min="8" max="8" width="17.140625" style="1" customWidth="1"/>
    <col min="9" max="9" width="23.42578125" style="1" customWidth="1"/>
    <col min="10" max="10" width="23.28515625" style="1" customWidth="1"/>
    <col min="11" max="11" width="20.42578125" style="1" customWidth="1"/>
    <col min="12" max="12" width="28.42578125" style="1" customWidth="1"/>
    <col min="13" max="16" width="13.85546875" style="1" customWidth="1"/>
    <col min="17" max="16384" width="9.140625" style="1"/>
  </cols>
  <sheetData>
    <row r="1" spans="1:17" ht="29.25" customHeight="1" x14ac:dyDescent="0.2">
      <c r="A1" s="111" t="s">
        <v>264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7" ht="30" customHeight="1" x14ac:dyDescent="0.2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7" ht="15.75" customHeight="1" x14ac:dyDescent="0.2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17" ht="18" customHeight="1" x14ac:dyDescent="0.2">
      <c r="A4" s="125" t="s">
        <v>92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</row>
    <row r="8" spans="1:17" ht="22.5" customHeight="1" x14ac:dyDescent="0.2">
      <c r="A8" s="127" t="s">
        <v>93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</row>
    <row r="9" spans="1:17" ht="25.5" customHeight="1" x14ac:dyDescent="0.2">
      <c r="A9" s="134" t="s">
        <v>94</v>
      </c>
      <c r="B9" s="134" t="s">
        <v>95</v>
      </c>
      <c r="C9" s="134" t="s">
        <v>96</v>
      </c>
      <c r="D9" s="134" t="s">
        <v>97</v>
      </c>
      <c r="E9" s="127" t="s">
        <v>98</v>
      </c>
      <c r="F9" s="127"/>
      <c r="G9" s="127"/>
      <c r="H9" s="122" t="s">
        <v>99</v>
      </c>
      <c r="I9" s="134" t="s">
        <v>100</v>
      </c>
      <c r="J9" s="134" t="s">
        <v>101</v>
      </c>
      <c r="K9" s="134" t="s">
        <v>102</v>
      </c>
      <c r="L9" s="134" t="s">
        <v>103</v>
      </c>
      <c r="M9" s="127" t="s">
        <v>104</v>
      </c>
      <c r="N9" s="127"/>
      <c r="O9" s="127"/>
      <c r="P9" s="127"/>
    </row>
    <row r="10" spans="1:17" ht="70.5" customHeight="1" x14ac:dyDescent="0.2">
      <c r="A10" s="134"/>
      <c r="B10" s="134"/>
      <c r="C10" s="134"/>
      <c r="D10" s="134"/>
      <c r="E10" s="20" t="s">
        <v>105</v>
      </c>
      <c r="F10" s="20" t="s">
        <v>106</v>
      </c>
      <c r="G10" s="20" t="s">
        <v>107</v>
      </c>
      <c r="H10" s="122"/>
      <c r="I10" s="134"/>
      <c r="J10" s="134"/>
      <c r="K10" s="134"/>
      <c r="L10" s="134"/>
      <c r="M10" s="39" t="s">
        <v>6</v>
      </c>
      <c r="N10" s="39" t="s">
        <v>7</v>
      </c>
      <c r="O10" s="39" t="s">
        <v>8</v>
      </c>
      <c r="P10" s="21" t="s">
        <v>16</v>
      </c>
    </row>
    <row r="11" spans="1:17" ht="30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22"/>
      <c r="N11" s="22"/>
      <c r="O11" s="22"/>
      <c r="P11" s="22"/>
    </row>
    <row r="12" spans="1:17" x14ac:dyDescent="0.2">
      <c r="A12" s="11"/>
      <c r="B12" s="11"/>
      <c r="C12" s="11"/>
      <c r="D12" s="11"/>
      <c r="E12" s="16"/>
      <c r="F12" s="16"/>
      <c r="G12" s="16"/>
      <c r="H12" s="16"/>
      <c r="I12" s="11"/>
      <c r="J12" s="11"/>
      <c r="K12" s="11"/>
      <c r="L12" s="11"/>
      <c r="M12" s="23"/>
      <c r="N12" s="23"/>
      <c r="O12" s="23"/>
      <c r="P12" s="23"/>
      <c r="Q12" s="40"/>
    </row>
    <row r="14" spans="1:17" ht="12.75" customHeight="1" x14ac:dyDescent="0.2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7"/>
      <c r="N14" s="7"/>
      <c r="O14" s="7"/>
    </row>
    <row r="15" spans="1:17" ht="12.75" customHeight="1" x14ac:dyDescent="0.2">
      <c r="A15" s="131" t="s">
        <v>108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7"/>
      <c r="N15" s="7"/>
      <c r="O15" s="7"/>
    </row>
    <row r="16" spans="1:17" ht="12.75" customHeight="1" x14ac:dyDescent="0.2">
      <c r="K16" s="107" t="s">
        <v>17</v>
      </c>
      <c r="L16" s="107"/>
      <c r="M16" s="107"/>
      <c r="P16" s="16"/>
    </row>
    <row r="17" spans="1:16" ht="12.75" customHeight="1" x14ac:dyDescent="0.2">
      <c r="A17" s="9"/>
      <c r="K17" s="108" t="s">
        <v>18</v>
      </c>
      <c r="L17" s="108"/>
      <c r="M17" s="108"/>
      <c r="P17" s="16"/>
    </row>
    <row r="18" spans="1:16" ht="13.5" customHeight="1" x14ac:dyDescent="0.2">
      <c r="A18" s="9"/>
      <c r="K18" s="107" t="s">
        <v>19</v>
      </c>
      <c r="L18" s="107"/>
      <c r="M18" s="107"/>
      <c r="P18" s="16"/>
    </row>
    <row r="19" spans="1:16" x14ac:dyDescent="0.2">
      <c r="A19" s="9" t="s">
        <v>109</v>
      </c>
      <c r="K19" s="16"/>
      <c r="P19" s="16"/>
    </row>
    <row r="20" spans="1:16" ht="17.25" customHeight="1" x14ac:dyDescent="0.2">
      <c r="A20" s="109" t="s">
        <v>110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</row>
    <row r="21" spans="1:16" ht="18.75" customHeight="1" x14ac:dyDescent="0.2">
      <c r="A21" s="132" t="s">
        <v>111</v>
      </c>
      <c r="B21" s="132"/>
      <c r="C21" s="132"/>
      <c r="D21" s="132"/>
      <c r="E21" s="132"/>
      <c r="F21" s="132"/>
      <c r="G21" s="132"/>
      <c r="H21" s="132"/>
      <c r="I21" s="132"/>
      <c r="J21" s="132"/>
    </row>
    <row r="22" spans="1:16" ht="14.25" customHeight="1" x14ac:dyDescent="0.2">
      <c r="A22" s="133" t="s">
        <v>112</v>
      </c>
      <c r="B22" s="133"/>
      <c r="C22" s="133"/>
      <c r="D22" s="133"/>
      <c r="E22" s="133"/>
      <c r="F22" s="133"/>
      <c r="G22" s="133"/>
      <c r="H22" s="133"/>
      <c r="I22" s="133"/>
      <c r="J22" s="133"/>
    </row>
    <row r="25" spans="1:16" ht="12.75" customHeight="1" x14ac:dyDescent="0.2">
      <c r="A25" s="129" t="s">
        <v>113</v>
      </c>
      <c r="B25" s="129"/>
      <c r="C25" s="129"/>
    </row>
    <row r="26" spans="1:16" ht="12.75" customHeight="1" x14ac:dyDescent="0.2">
      <c r="A26" s="117" t="s">
        <v>114</v>
      </c>
      <c r="B26" s="117"/>
      <c r="C26" s="117"/>
    </row>
    <row r="27" spans="1:16" ht="12.75" customHeight="1" x14ac:dyDescent="0.2">
      <c r="A27" s="117" t="s">
        <v>115</v>
      </c>
      <c r="B27" s="117"/>
      <c r="C27" s="117"/>
      <c r="E27" s="14"/>
      <c r="F27" s="14"/>
    </row>
    <row r="28" spans="1:16" ht="12.75" customHeight="1" x14ac:dyDescent="0.2">
      <c r="A28" s="117" t="s">
        <v>116</v>
      </c>
      <c r="B28" s="117"/>
      <c r="C28" s="117"/>
    </row>
    <row r="30" spans="1:16" ht="12.75" customHeight="1" x14ac:dyDescent="0.2">
      <c r="A30" s="129" t="s">
        <v>117</v>
      </c>
      <c r="B30" s="129"/>
      <c r="C30" s="129"/>
    </row>
    <row r="31" spans="1:16" ht="12.75" customHeight="1" x14ac:dyDescent="0.2">
      <c r="A31" s="117" t="s">
        <v>114</v>
      </c>
      <c r="B31" s="117"/>
      <c r="C31" s="117"/>
    </row>
    <row r="32" spans="1:16" ht="12.75" customHeight="1" x14ac:dyDescent="0.2">
      <c r="A32" s="117" t="s">
        <v>118</v>
      </c>
      <c r="B32" s="117"/>
      <c r="C32" s="117"/>
    </row>
    <row r="33" spans="1:8" ht="32.25" customHeight="1" x14ac:dyDescent="0.2">
      <c r="A33" s="117" t="s">
        <v>119</v>
      </c>
      <c r="B33" s="117"/>
      <c r="C33" s="117"/>
    </row>
    <row r="35" spans="1:8" ht="12.75" customHeight="1" x14ac:dyDescent="0.2">
      <c r="A35" s="129" t="s">
        <v>120</v>
      </c>
      <c r="B35" s="129"/>
      <c r="C35" s="129"/>
    </row>
    <row r="36" spans="1:8" ht="12.75" customHeight="1" x14ac:dyDescent="0.2">
      <c r="A36" s="117" t="s">
        <v>114</v>
      </c>
      <c r="B36" s="117"/>
      <c r="C36" s="117"/>
    </row>
    <row r="37" spans="1:8" ht="12.75" customHeight="1" x14ac:dyDescent="0.2">
      <c r="A37" s="117" t="s">
        <v>121</v>
      </c>
      <c r="B37" s="117"/>
      <c r="C37" s="117"/>
    </row>
    <row r="38" spans="1:8" ht="12.75" customHeight="1" x14ac:dyDescent="0.2">
      <c r="A38" s="117" t="s">
        <v>122</v>
      </c>
      <c r="B38" s="117"/>
      <c r="C38" s="117"/>
    </row>
    <row r="40" spans="1:8" ht="12.75" customHeight="1" x14ac:dyDescent="0.2">
      <c r="A40" s="129" t="s">
        <v>123</v>
      </c>
      <c r="B40" s="129"/>
      <c r="C40" s="129"/>
    </row>
    <row r="41" spans="1:8" ht="12.75" customHeight="1" x14ac:dyDescent="0.2">
      <c r="A41" s="117" t="s">
        <v>124</v>
      </c>
      <c r="B41" s="117"/>
      <c r="C41" s="117"/>
      <c r="E41" s="24"/>
      <c r="F41" s="24"/>
      <c r="G41" s="24"/>
      <c r="H41" s="24"/>
    </row>
    <row r="42" spans="1:8" ht="29.25" customHeight="1" x14ac:dyDescent="0.2">
      <c r="A42" s="117" t="s">
        <v>125</v>
      </c>
      <c r="B42" s="117"/>
      <c r="C42" s="117"/>
      <c r="E42" s="24"/>
      <c r="F42" s="24"/>
      <c r="G42" s="24"/>
      <c r="H42" s="24"/>
    </row>
    <row r="43" spans="1:8" ht="18.75" customHeight="1" x14ac:dyDescent="0.2">
      <c r="A43" s="118" t="s">
        <v>126</v>
      </c>
      <c r="B43" s="118"/>
      <c r="E43" s="24"/>
      <c r="F43" s="24"/>
      <c r="G43" s="24"/>
      <c r="H43" s="24"/>
    </row>
  </sheetData>
  <sheetProtection selectLockedCells="1" selectUnlockedCells="1"/>
  <mergeCells count="40">
    <mergeCell ref="M9:P9"/>
    <mergeCell ref="A1:P1"/>
    <mergeCell ref="A2:P2"/>
    <mergeCell ref="A3:P3"/>
    <mergeCell ref="A4:P4"/>
    <mergeCell ref="A8:P8"/>
    <mergeCell ref="A9:A10"/>
    <mergeCell ref="B9:B10"/>
    <mergeCell ref="C9:C10"/>
    <mergeCell ref="D9:D10"/>
    <mergeCell ref="E9:G9"/>
    <mergeCell ref="H9:H10"/>
    <mergeCell ref="I9:I10"/>
    <mergeCell ref="J9:J10"/>
    <mergeCell ref="K9:K10"/>
    <mergeCell ref="L9:L10"/>
    <mergeCell ref="A28:C28"/>
    <mergeCell ref="A14:L14"/>
    <mergeCell ref="A15:L15"/>
    <mergeCell ref="K16:M16"/>
    <mergeCell ref="K17:M17"/>
    <mergeCell ref="K18:M18"/>
    <mergeCell ref="A20:K20"/>
    <mergeCell ref="A21:J21"/>
    <mergeCell ref="A22:J22"/>
    <mergeCell ref="A25:C25"/>
    <mergeCell ref="A26:C26"/>
    <mergeCell ref="A27:C27"/>
    <mergeCell ref="A43:B43"/>
    <mergeCell ref="A30:C30"/>
    <mergeCell ref="A31:C31"/>
    <mergeCell ref="A32:C32"/>
    <mergeCell ref="A33:C33"/>
    <mergeCell ref="A35:C35"/>
    <mergeCell ref="A36:C36"/>
    <mergeCell ref="A37:C37"/>
    <mergeCell ref="A38:C38"/>
    <mergeCell ref="A40:C40"/>
    <mergeCell ref="A41:C41"/>
    <mergeCell ref="A42:C42"/>
  </mergeCells>
  <printOptions horizontalCentered="1"/>
  <pageMargins left="0.39370078740157483" right="0.23622047244094491" top="0.39370078740157483" bottom="0.39370078740157483" header="0.51181102362204722" footer="0.51181102362204722"/>
  <pageSetup paperSize="9" scale="47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4:Y60"/>
  <sheetViews>
    <sheetView zoomScale="20" zoomScaleNormal="20" zoomScaleSheetLayoutView="8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4" sqref="B4:Y60"/>
    </sheetView>
  </sheetViews>
  <sheetFormatPr defaultColWidth="9.140625" defaultRowHeight="12.75" x14ac:dyDescent="0.2"/>
  <cols>
    <col min="1" max="1" width="9.140625" style="1"/>
    <col min="2" max="2" width="24.140625" style="1" customWidth="1"/>
    <col min="3" max="3" width="11" style="1" customWidth="1"/>
    <col min="4" max="4" width="21" style="1" customWidth="1"/>
    <col min="5" max="5" width="17.28515625" style="1" customWidth="1"/>
    <col min="6" max="6" width="16" style="1" customWidth="1"/>
    <col min="7" max="8" width="12.140625" style="1" customWidth="1"/>
    <col min="9" max="10" width="7.85546875" style="1" customWidth="1"/>
    <col min="11" max="11" width="16.7109375" style="1" customWidth="1"/>
    <col min="12" max="12" width="17.140625" style="1" customWidth="1"/>
    <col min="13" max="13" width="18.7109375" style="1" customWidth="1"/>
    <col min="14" max="14" width="20" style="1" customWidth="1"/>
    <col min="15" max="15" width="26.140625" style="1" customWidth="1"/>
    <col min="16" max="16" width="13.140625" style="1" customWidth="1"/>
    <col min="17" max="17" width="20" style="1" customWidth="1"/>
    <col min="18" max="18" width="18.42578125" style="1" customWidth="1"/>
    <col min="19" max="19" width="16.140625" style="1" customWidth="1"/>
    <col min="20" max="20" width="17.85546875" style="1" customWidth="1"/>
    <col min="21" max="21" width="17.28515625" style="1" customWidth="1"/>
    <col min="22" max="22" width="24.42578125" style="1" customWidth="1"/>
    <col min="23" max="23" width="25.42578125" style="1" customWidth="1"/>
    <col min="24" max="24" width="13.28515625" style="1" customWidth="1"/>
    <col min="25" max="25" width="13.42578125" style="1" customWidth="1"/>
    <col min="26" max="16384" width="9.140625" style="1"/>
  </cols>
  <sheetData>
    <row r="4" spans="2:25" ht="18.75" x14ac:dyDescent="0.2">
      <c r="B4" s="148" t="s">
        <v>261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50"/>
    </row>
    <row r="5" spans="2:25" ht="18.75" x14ac:dyDescent="0.2">
      <c r="B5" s="151" t="s">
        <v>0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52"/>
    </row>
    <row r="6" spans="2:25" x14ac:dyDescent="0.2">
      <c r="B6" s="9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100"/>
    </row>
    <row r="7" spans="2:25" ht="18" customHeight="1" x14ac:dyDescent="0.2">
      <c r="B7" s="153" t="s">
        <v>127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54"/>
    </row>
    <row r="8" spans="2:25" x14ac:dyDescent="0.2">
      <c r="B8" s="99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100"/>
    </row>
    <row r="9" spans="2:25" x14ac:dyDescent="0.2">
      <c r="B9" s="99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100"/>
    </row>
    <row r="10" spans="2:25" ht="22.5" customHeight="1" x14ac:dyDescent="0.2">
      <c r="B10" s="145" t="s">
        <v>128</v>
      </c>
      <c r="C10" s="122" t="s">
        <v>129</v>
      </c>
      <c r="D10" s="122" t="s">
        <v>130</v>
      </c>
      <c r="E10" s="122" t="s">
        <v>131</v>
      </c>
      <c r="F10" s="122" t="s">
        <v>132</v>
      </c>
      <c r="G10" s="122" t="s">
        <v>133</v>
      </c>
      <c r="H10" s="122" t="s">
        <v>134</v>
      </c>
      <c r="I10" s="127" t="s">
        <v>135</v>
      </c>
      <c r="J10" s="127"/>
      <c r="K10" s="127"/>
      <c r="L10" s="122" t="s">
        <v>136</v>
      </c>
      <c r="M10" s="127" t="s">
        <v>137</v>
      </c>
      <c r="N10" s="122" t="s">
        <v>138</v>
      </c>
      <c r="O10" s="122" t="s">
        <v>139</v>
      </c>
      <c r="P10" s="122" t="s">
        <v>140</v>
      </c>
      <c r="Q10" s="146" t="s">
        <v>141</v>
      </c>
      <c r="R10" s="146"/>
      <c r="S10" s="146"/>
      <c r="T10" s="146"/>
      <c r="U10" s="146"/>
      <c r="V10" s="146"/>
      <c r="W10" s="146"/>
      <c r="X10" s="146"/>
      <c r="Y10" s="147"/>
    </row>
    <row r="11" spans="2:25" ht="38.25" customHeight="1" x14ac:dyDescent="0.2">
      <c r="B11" s="145"/>
      <c r="C11" s="122"/>
      <c r="D11" s="122"/>
      <c r="E11" s="122"/>
      <c r="F11" s="122"/>
      <c r="G11" s="122"/>
      <c r="H11" s="122"/>
      <c r="I11" s="144" t="s">
        <v>105</v>
      </c>
      <c r="J11" s="144" t="s">
        <v>106</v>
      </c>
      <c r="K11" s="144" t="s">
        <v>107</v>
      </c>
      <c r="L11" s="122"/>
      <c r="M11" s="127"/>
      <c r="N11" s="122"/>
      <c r="O11" s="122"/>
      <c r="P11" s="122"/>
      <c r="Q11" s="141" t="s">
        <v>6</v>
      </c>
      <c r="R11" s="141" t="s">
        <v>7</v>
      </c>
      <c r="S11" s="141" t="s">
        <v>8</v>
      </c>
      <c r="T11" s="141" t="s">
        <v>142</v>
      </c>
      <c r="U11" s="141" t="s">
        <v>143</v>
      </c>
      <c r="V11" s="141" t="s">
        <v>144</v>
      </c>
      <c r="W11" s="141" t="s">
        <v>145</v>
      </c>
      <c r="X11" s="142" t="s">
        <v>146</v>
      </c>
      <c r="Y11" s="143"/>
    </row>
    <row r="12" spans="2:25" ht="43.5" customHeight="1" x14ac:dyDescent="0.2">
      <c r="B12" s="145"/>
      <c r="C12" s="122"/>
      <c r="D12" s="122"/>
      <c r="E12" s="122"/>
      <c r="F12" s="122"/>
      <c r="G12" s="122"/>
      <c r="H12" s="122"/>
      <c r="I12" s="144"/>
      <c r="J12" s="144"/>
      <c r="K12" s="144"/>
      <c r="L12" s="122"/>
      <c r="M12" s="127"/>
      <c r="N12" s="122"/>
      <c r="O12" s="122"/>
      <c r="P12" s="122"/>
      <c r="Q12" s="141"/>
      <c r="R12" s="141"/>
      <c r="S12" s="141"/>
      <c r="T12" s="141"/>
      <c r="U12" s="141"/>
      <c r="V12" s="141"/>
      <c r="W12" s="141"/>
      <c r="X12" s="88" t="s">
        <v>147</v>
      </c>
      <c r="Y12" s="101" t="s">
        <v>137</v>
      </c>
    </row>
    <row r="13" spans="2:25" ht="75.75" customHeight="1" x14ac:dyDescent="0.2">
      <c r="B13" s="102" t="s">
        <v>156</v>
      </c>
      <c r="C13" s="68" t="s">
        <v>148</v>
      </c>
      <c r="D13" s="25"/>
      <c r="E13" s="69">
        <v>2022</v>
      </c>
      <c r="F13" s="70" t="s">
        <v>252</v>
      </c>
      <c r="G13" s="2" t="s">
        <v>149</v>
      </c>
      <c r="H13" s="2" t="s">
        <v>150</v>
      </c>
      <c r="I13" s="2">
        <v>16</v>
      </c>
      <c r="J13" s="2">
        <v>72</v>
      </c>
      <c r="K13" s="71" t="s">
        <v>151</v>
      </c>
      <c r="L13" s="2" t="s">
        <v>152</v>
      </c>
      <c r="M13" s="72" t="s">
        <v>157</v>
      </c>
      <c r="N13" s="73" t="s">
        <v>154</v>
      </c>
      <c r="O13" s="70" t="s">
        <v>158</v>
      </c>
      <c r="P13" s="70">
        <v>1</v>
      </c>
      <c r="Q13" s="41">
        <v>168937.89</v>
      </c>
      <c r="R13" s="41">
        <v>0</v>
      </c>
      <c r="S13" s="41">
        <v>0</v>
      </c>
      <c r="T13" s="41">
        <v>0</v>
      </c>
      <c r="U13" s="43">
        <f>Q13</f>
        <v>168937.89</v>
      </c>
      <c r="V13" s="88">
        <v>0</v>
      </c>
      <c r="W13" s="88"/>
      <c r="X13" s="88">
        <v>0</v>
      </c>
      <c r="Y13" s="103"/>
    </row>
    <row r="14" spans="2:25" ht="111" customHeight="1" x14ac:dyDescent="0.2">
      <c r="B14" s="48" t="s">
        <v>238</v>
      </c>
      <c r="C14" s="68" t="s">
        <v>148</v>
      </c>
      <c r="D14" s="75" t="s">
        <v>242</v>
      </c>
      <c r="E14" s="75">
        <v>2023</v>
      </c>
      <c r="F14" s="76" t="s">
        <v>155</v>
      </c>
      <c r="G14" s="77" t="s">
        <v>149</v>
      </c>
      <c r="H14" s="77" t="s">
        <v>150</v>
      </c>
      <c r="I14" s="77">
        <v>16</v>
      </c>
      <c r="J14" s="77">
        <v>72</v>
      </c>
      <c r="K14" s="68" t="s">
        <v>151</v>
      </c>
      <c r="L14" s="77" t="s">
        <v>152</v>
      </c>
      <c r="M14" s="78" t="s">
        <v>153</v>
      </c>
      <c r="N14" s="78" t="s">
        <v>154</v>
      </c>
      <c r="O14" s="75" t="s">
        <v>239</v>
      </c>
      <c r="P14" s="76">
        <v>1</v>
      </c>
      <c r="Q14" s="52">
        <v>1107017.82</v>
      </c>
      <c r="R14" s="52">
        <v>550000</v>
      </c>
      <c r="S14" s="52">
        <v>0</v>
      </c>
      <c r="T14" s="52">
        <v>0</v>
      </c>
      <c r="U14" s="53">
        <f>Q14+R14</f>
        <v>1657017.82</v>
      </c>
      <c r="V14" s="54">
        <v>0</v>
      </c>
      <c r="W14" s="54"/>
      <c r="X14" s="54">
        <v>0</v>
      </c>
      <c r="Y14" s="79"/>
    </row>
    <row r="15" spans="2:25" ht="111" customHeight="1" x14ac:dyDescent="0.2">
      <c r="B15" s="48" t="s">
        <v>241</v>
      </c>
      <c r="C15" s="68" t="s">
        <v>148</v>
      </c>
      <c r="D15" s="75" t="s">
        <v>243</v>
      </c>
      <c r="E15" s="75">
        <v>2023</v>
      </c>
      <c r="F15" s="76" t="s">
        <v>155</v>
      </c>
      <c r="G15" s="77" t="s">
        <v>149</v>
      </c>
      <c r="H15" s="77" t="s">
        <v>150</v>
      </c>
      <c r="I15" s="77">
        <v>16</v>
      </c>
      <c r="J15" s="77">
        <v>72</v>
      </c>
      <c r="K15" s="68" t="s">
        <v>151</v>
      </c>
      <c r="L15" s="77" t="s">
        <v>152</v>
      </c>
      <c r="M15" s="78" t="s">
        <v>244</v>
      </c>
      <c r="N15" s="78" t="s">
        <v>154</v>
      </c>
      <c r="O15" s="75" t="s">
        <v>240</v>
      </c>
      <c r="P15" s="76">
        <v>1</v>
      </c>
      <c r="Q15" s="52">
        <v>1103206.75</v>
      </c>
      <c r="R15" s="52">
        <v>700000</v>
      </c>
      <c r="S15" s="52">
        <v>0</v>
      </c>
      <c r="T15" s="52">
        <v>0</v>
      </c>
      <c r="U15" s="53">
        <f>Q15+R15</f>
        <v>1803206.75</v>
      </c>
      <c r="V15" s="54">
        <v>0</v>
      </c>
      <c r="W15" s="54"/>
      <c r="X15" s="54">
        <v>0</v>
      </c>
      <c r="Y15" s="79"/>
    </row>
    <row r="16" spans="2:25" ht="111" customHeight="1" x14ac:dyDescent="0.2">
      <c r="B16" s="48" t="s">
        <v>245</v>
      </c>
      <c r="C16" s="68" t="s">
        <v>148</v>
      </c>
      <c r="D16" s="75" t="s">
        <v>247</v>
      </c>
      <c r="E16" s="76">
        <v>2023</v>
      </c>
      <c r="F16" s="76" t="s">
        <v>155</v>
      </c>
      <c r="G16" s="77" t="s">
        <v>149</v>
      </c>
      <c r="H16" s="77" t="s">
        <v>150</v>
      </c>
      <c r="I16" s="77">
        <v>16</v>
      </c>
      <c r="J16" s="77">
        <v>72</v>
      </c>
      <c r="K16" s="68" t="s">
        <v>151</v>
      </c>
      <c r="L16" s="77" t="s">
        <v>152</v>
      </c>
      <c r="M16" s="87" t="s">
        <v>244</v>
      </c>
      <c r="N16" s="78" t="s">
        <v>154</v>
      </c>
      <c r="O16" s="75" t="s">
        <v>246</v>
      </c>
      <c r="P16" s="76">
        <v>1</v>
      </c>
      <c r="Q16" s="64">
        <v>1586136.42</v>
      </c>
      <c r="R16" s="52">
        <v>9900000</v>
      </c>
      <c r="S16" s="52">
        <v>6906257.1900000004</v>
      </c>
      <c r="T16" s="52">
        <v>5707606.5899999999</v>
      </c>
      <c r="U16" s="53">
        <f>Q16+R16+S16+T16</f>
        <v>24100000.199999999</v>
      </c>
      <c r="V16" s="52">
        <v>0</v>
      </c>
      <c r="W16" s="54"/>
      <c r="X16" s="54">
        <v>0</v>
      </c>
      <c r="Y16" s="79"/>
    </row>
    <row r="17" spans="2:25" ht="111" customHeight="1" x14ac:dyDescent="0.2">
      <c r="B17" s="93" t="s">
        <v>257</v>
      </c>
      <c r="C17" s="68" t="s">
        <v>148</v>
      </c>
      <c r="D17" s="75"/>
      <c r="E17" s="76">
        <v>2023</v>
      </c>
      <c r="F17" s="76" t="s">
        <v>251</v>
      </c>
      <c r="G17" s="77" t="s">
        <v>149</v>
      </c>
      <c r="H17" s="77" t="s">
        <v>150</v>
      </c>
      <c r="I17" s="77">
        <v>16</v>
      </c>
      <c r="J17" s="77">
        <v>72</v>
      </c>
      <c r="K17" s="68" t="s">
        <v>151</v>
      </c>
      <c r="L17" s="77" t="s">
        <v>152</v>
      </c>
      <c r="M17" s="72" t="s">
        <v>157</v>
      </c>
      <c r="N17" s="78" t="s">
        <v>154</v>
      </c>
      <c r="O17" s="74" t="s">
        <v>250</v>
      </c>
      <c r="P17" s="76">
        <v>2</v>
      </c>
      <c r="Q17" s="95">
        <v>142385.85</v>
      </c>
      <c r="R17" s="52">
        <v>0</v>
      </c>
      <c r="S17" s="52">
        <v>0</v>
      </c>
      <c r="T17" s="52">
        <v>0</v>
      </c>
      <c r="U17" s="53">
        <f>Q17</f>
        <v>142385.85</v>
      </c>
      <c r="V17" s="52">
        <v>0</v>
      </c>
      <c r="W17" s="54"/>
      <c r="X17" s="54">
        <v>0</v>
      </c>
      <c r="Y17" s="79"/>
    </row>
    <row r="18" spans="2:25" ht="111" customHeight="1" x14ac:dyDescent="0.2">
      <c r="B18" s="93" t="s">
        <v>258</v>
      </c>
      <c r="C18" s="68" t="s">
        <v>148</v>
      </c>
      <c r="D18" s="75"/>
      <c r="E18" s="76">
        <v>2023</v>
      </c>
      <c r="F18" s="76" t="s">
        <v>155</v>
      </c>
      <c r="G18" s="77" t="s">
        <v>149</v>
      </c>
      <c r="H18" s="77" t="s">
        <v>150</v>
      </c>
      <c r="I18" s="77">
        <v>16</v>
      </c>
      <c r="J18" s="77">
        <v>72</v>
      </c>
      <c r="K18" s="68" t="s">
        <v>151</v>
      </c>
      <c r="L18" s="77" t="s">
        <v>152</v>
      </c>
      <c r="M18" s="78" t="s">
        <v>237</v>
      </c>
      <c r="N18" s="78" t="s">
        <v>154</v>
      </c>
      <c r="O18" s="98" t="s">
        <v>253</v>
      </c>
      <c r="P18" s="76">
        <v>1</v>
      </c>
      <c r="Q18" s="63">
        <v>3873386.56</v>
      </c>
      <c r="R18" s="52">
        <v>3000000</v>
      </c>
      <c r="S18" s="52">
        <v>2000000</v>
      </c>
      <c r="T18" s="52">
        <v>11126613.439999999</v>
      </c>
      <c r="U18" s="53">
        <f>Q18+R18+S18+T18</f>
        <v>20000000</v>
      </c>
      <c r="V18" s="52">
        <v>0</v>
      </c>
      <c r="W18" s="54"/>
      <c r="X18" s="54">
        <v>0</v>
      </c>
      <c r="Y18" s="79"/>
    </row>
    <row r="19" spans="2:25" ht="111" customHeight="1" x14ac:dyDescent="0.2">
      <c r="B19" s="93" t="s">
        <v>259</v>
      </c>
      <c r="C19" s="68" t="s">
        <v>148</v>
      </c>
      <c r="D19" s="75"/>
      <c r="E19" s="75">
        <v>2023</v>
      </c>
      <c r="F19" s="76" t="s">
        <v>260</v>
      </c>
      <c r="G19" s="77" t="s">
        <v>149</v>
      </c>
      <c r="H19" s="77" t="s">
        <v>150</v>
      </c>
      <c r="I19" s="77">
        <v>16</v>
      </c>
      <c r="J19" s="77">
        <v>72</v>
      </c>
      <c r="K19" s="68" t="s">
        <v>151</v>
      </c>
      <c r="L19" s="104" t="s">
        <v>152</v>
      </c>
      <c r="M19" s="105" t="s">
        <v>157</v>
      </c>
      <c r="N19" s="78" t="s">
        <v>154</v>
      </c>
      <c r="O19" s="106" t="s">
        <v>255</v>
      </c>
      <c r="P19" s="76">
        <v>2</v>
      </c>
      <c r="Q19" s="52">
        <v>470592</v>
      </c>
      <c r="R19" s="52">
        <v>470592</v>
      </c>
      <c r="S19" s="52">
        <v>0</v>
      </c>
      <c r="T19" s="52">
        <v>0</v>
      </c>
      <c r="U19" s="53">
        <f>Q19+R19</f>
        <v>941184</v>
      </c>
      <c r="V19" s="52">
        <v>0</v>
      </c>
      <c r="W19" s="54"/>
      <c r="X19" s="54">
        <v>0</v>
      </c>
      <c r="Y19" s="79"/>
    </row>
    <row r="20" spans="2:25" ht="26.25" customHeight="1" x14ac:dyDescent="0.25">
      <c r="B20" s="65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80"/>
      <c r="P20" s="80"/>
      <c r="Q20" s="47">
        <f>SUM(Q13:Q19)</f>
        <v>8451663.2899999991</v>
      </c>
      <c r="R20" s="47">
        <f>SUM(R13:R19)</f>
        <v>14620592</v>
      </c>
      <c r="S20" s="47">
        <f>SUM(S13:S19)</f>
        <v>8906257.1900000013</v>
      </c>
      <c r="T20" s="47">
        <f>SUM(T13:T19)</f>
        <v>16834220.030000001</v>
      </c>
      <c r="U20" s="60">
        <f>SUM(U13:U19)</f>
        <v>48812732.510000005</v>
      </c>
      <c r="V20" s="66">
        <v>0</v>
      </c>
      <c r="W20" s="61"/>
      <c r="X20" s="61"/>
      <c r="Y20" s="61"/>
    </row>
    <row r="21" spans="2:25" x14ac:dyDescent="0.2">
      <c r="B21" s="130" t="s">
        <v>20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</row>
    <row r="22" spans="2:25" ht="14.25" customHeight="1" x14ac:dyDescent="0.2">
      <c r="B22" s="117" t="s">
        <v>159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</row>
    <row r="23" spans="2:25" ht="12.75" customHeight="1" x14ac:dyDescent="0.2">
      <c r="B23" s="117" t="s">
        <v>160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34"/>
      <c r="Q23" s="27"/>
      <c r="R23" s="27"/>
      <c r="S23" s="34"/>
      <c r="T23" s="27"/>
      <c r="V23" s="33"/>
    </row>
    <row r="24" spans="2:25" ht="14.85" customHeight="1" x14ac:dyDescent="0.2">
      <c r="B24" s="117" t="s">
        <v>161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35"/>
      <c r="Q24" s="27"/>
      <c r="R24" s="107" t="s">
        <v>17</v>
      </c>
      <c r="S24" s="107"/>
      <c r="T24" s="107"/>
    </row>
    <row r="25" spans="2:25" ht="12" customHeight="1" x14ac:dyDescent="0.2">
      <c r="B25" s="117" t="s">
        <v>162</v>
      </c>
      <c r="C25" s="117"/>
      <c r="D25" s="117"/>
      <c r="E25" s="117"/>
      <c r="F25" s="117"/>
      <c r="G25" s="117"/>
      <c r="H25" s="117"/>
      <c r="I25" s="117"/>
      <c r="J25" s="117"/>
      <c r="K25" s="117"/>
      <c r="P25" s="34"/>
      <c r="Q25" s="27"/>
      <c r="R25" s="108" t="s">
        <v>18</v>
      </c>
      <c r="S25" s="108"/>
      <c r="T25" s="108"/>
    </row>
    <row r="26" spans="2:25" ht="12.75" customHeight="1" x14ac:dyDescent="0.2">
      <c r="B26" s="119" t="s">
        <v>163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Q26" s="27"/>
      <c r="R26" s="107" t="s">
        <v>19</v>
      </c>
      <c r="S26" s="107"/>
      <c r="T26" s="107"/>
    </row>
    <row r="27" spans="2:25" ht="12.75" customHeight="1" x14ac:dyDescent="0.2">
      <c r="B27" s="117" t="s">
        <v>164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Q27" s="27"/>
    </row>
    <row r="28" spans="2:25" ht="12.75" customHeight="1" x14ac:dyDescent="0.2">
      <c r="B28" s="117" t="s">
        <v>165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</row>
    <row r="29" spans="2:25" ht="12.75" customHeight="1" x14ac:dyDescent="0.2">
      <c r="B29" s="117" t="s">
        <v>166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</row>
    <row r="30" spans="2:25" ht="12.75" customHeight="1" x14ac:dyDescent="0.2">
      <c r="B30" s="117" t="s">
        <v>167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</row>
    <row r="31" spans="2:25" ht="12.75" customHeight="1" x14ac:dyDescent="0.2">
      <c r="B31" s="117" t="s">
        <v>168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</row>
    <row r="32" spans="2:25" ht="12.75" customHeight="1" x14ac:dyDescent="0.2">
      <c r="B32" s="117" t="s">
        <v>169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</row>
    <row r="33" spans="2:21" ht="12.75" customHeight="1" x14ac:dyDescent="0.2">
      <c r="B33" s="117" t="s">
        <v>170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</row>
    <row r="34" spans="2:21" ht="12.75" customHeight="1" x14ac:dyDescent="0.2"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</row>
    <row r="35" spans="2:21" ht="12.75" customHeight="1" x14ac:dyDescent="0.2">
      <c r="B35" s="14"/>
      <c r="C35" s="14"/>
      <c r="D35" s="14"/>
      <c r="E35" s="14"/>
      <c r="F35" s="14"/>
      <c r="G35" s="14"/>
      <c r="H35" s="14"/>
      <c r="I35" s="14"/>
      <c r="J35" s="14"/>
    </row>
    <row r="36" spans="2:21" ht="12.75" customHeight="1" x14ac:dyDescent="0.2">
      <c r="B36" s="28" t="s">
        <v>171</v>
      </c>
      <c r="M36" s="24"/>
      <c r="N36" s="24"/>
      <c r="O36" s="24"/>
      <c r="P36" s="24"/>
      <c r="Q36" s="24"/>
      <c r="R36" s="24"/>
      <c r="S36" s="24"/>
      <c r="T36" s="24"/>
      <c r="U36" s="24"/>
    </row>
    <row r="37" spans="2:21" ht="12.75" customHeight="1" x14ac:dyDescent="0.2">
      <c r="B37" s="135" t="s">
        <v>172</v>
      </c>
      <c r="C37" s="135"/>
      <c r="D37" s="135"/>
      <c r="E37" s="135"/>
      <c r="F37" s="135"/>
      <c r="G37" s="135"/>
      <c r="H37" s="135"/>
      <c r="I37" s="135"/>
      <c r="J37" s="135"/>
      <c r="K37" s="135"/>
      <c r="M37" s="121" t="s">
        <v>173</v>
      </c>
      <c r="N37" s="121"/>
      <c r="O37" s="121"/>
      <c r="P37" s="121"/>
      <c r="Q37" s="121"/>
      <c r="R37" s="121"/>
      <c r="S37" s="121"/>
      <c r="T37" s="121"/>
      <c r="U37" s="121"/>
    </row>
    <row r="38" spans="2:21" ht="12.75" customHeight="1" x14ac:dyDescent="0.2">
      <c r="B38" s="14"/>
      <c r="C38" s="14"/>
      <c r="D38" s="14"/>
      <c r="E38" s="14"/>
      <c r="F38" s="14"/>
      <c r="M38" s="140" t="s">
        <v>174</v>
      </c>
      <c r="N38" s="140"/>
      <c r="O38" s="140"/>
      <c r="P38" s="140"/>
      <c r="Q38" s="140"/>
      <c r="R38" s="29"/>
      <c r="S38" s="29"/>
      <c r="T38" s="29"/>
      <c r="U38" s="29"/>
    </row>
    <row r="39" spans="2:21" ht="12.75" customHeight="1" x14ac:dyDescent="0.2">
      <c r="B39" s="28" t="s">
        <v>175</v>
      </c>
      <c r="M39" s="136" t="s">
        <v>176</v>
      </c>
      <c r="N39" s="136"/>
      <c r="O39" s="136"/>
      <c r="P39" s="136"/>
      <c r="Q39" s="30" t="s">
        <v>177</v>
      </c>
      <c r="R39" s="8"/>
      <c r="S39" s="8"/>
      <c r="T39" s="8"/>
      <c r="U39" s="8"/>
    </row>
    <row r="40" spans="2:21" ht="12.75" customHeight="1" x14ac:dyDescent="0.2">
      <c r="B40" s="135" t="s">
        <v>178</v>
      </c>
      <c r="C40" s="135"/>
      <c r="D40" s="135"/>
      <c r="E40" s="135"/>
      <c r="F40" s="135"/>
      <c r="G40" s="135"/>
      <c r="H40" s="135"/>
      <c r="I40" s="135"/>
      <c r="J40" s="135"/>
      <c r="K40" s="135"/>
      <c r="M40" s="139" t="s">
        <v>179</v>
      </c>
      <c r="N40" s="139"/>
      <c r="O40" s="139"/>
      <c r="P40" s="139"/>
      <c r="Q40" s="139"/>
      <c r="R40" s="139"/>
      <c r="S40" s="139"/>
      <c r="T40" s="139"/>
      <c r="U40" s="139"/>
    </row>
    <row r="41" spans="2:21" ht="12.75" customHeight="1" x14ac:dyDescent="0.2">
      <c r="M41" s="137" t="s">
        <v>180</v>
      </c>
      <c r="N41" s="137"/>
      <c r="O41" s="137"/>
      <c r="P41" s="137"/>
      <c r="Q41" s="31" t="s">
        <v>181</v>
      </c>
      <c r="R41" s="31" t="s">
        <v>182</v>
      </c>
      <c r="S41" s="32" t="s">
        <v>183</v>
      </c>
      <c r="T41" s="138" t="s">
        <v>184</v>
      </c>
      <c r="U41" s="138"/>
    </row>
    <row r="42" spans="2:21" ht="12.75" customHeight="1" x14ac:dyDescent="0.2">
      <c r="B42" s="28" t="s">
        <v>185</v>
      </c>
      <c r="M42" s="136" t="s">
        <v>9</v>
      </c>
      <c r="N42" s="136"/>
      <c r="O42" s="136"/>
      <c r="P42" s="136"/>
      <c r="Q42" s="38" t="s">
        <v>82</v>
      </c>
      <c r="R42" s="38" t="s">
        <v>82</v>
      </c>
      <c r="S42" s="38" t="s">
        <v>82</v>
      </c>
      <c r="T42" s="136" t="s">
        <v>82</v>
      </c>
      <c r="U42" s="136"/>
    </row>
    <row r="43" spans="2:21" ht="12.75" customHeight="1" x14ac:dyDescent="0.2">
      <c r="B43" s="117" t="s">
        <v>186</v>
      </c>
      <c r="C43" s="117"/>
      <c r="D43" s="117"/>
      <c r="E43" s="117"/>
      <c r="F43" s="117"/>
      <c r="M43" s="136" t="s">
        <v>10</v>
      </c>
      <c r="N43" s="136"/>
      <c r="O43" s="136"/>
      <c r="P43" s="136"/>
      <c r="Q43" s="38" t="s">
        <v>82</v>
      </c>
      <c r="R43" s="38" t="s">
        <v>82</v>
      </c>
      <c r="S43" s="38" t="s">
        <v>82</v>
      </c>
      <c r="T43" s="136" t="s">
        <v>82</v>
      </c>
      <c r="U43" s="136"/>
    </row>
    <row r="44" spans="2:21" ht="12.75" customHeight="1" x14ac:dyDescent="0.2">
      <c r="B44" s="117" t="s">
        <v>187</v>
      </c>
      <c r="C44" s="117"/>
      <c r="D44" s="117"/>
      <c r="E44" s="117"/>
      <c r="F44" s="117"/>
      <c r="M44" s="136" t="s">
        <v>11</v>
      </c>
      <c r="N44" s="136"/>
      <c r="O44" s="136"/>
      <c r="P44" s="136"/>
      <c r="Q44" s="38" t="s">
        <v>82</v>
      </c>
      <c r="R44" s="38" t="s">
        <v>82</v>
      </c>
      <c r="S44" s="38" t="s">
        <v>82</v>
      </c>
      <c r="T44" s="136" t="s">
        <v>82</v>
      </c>
      <c r="U44" s="136"/>
    </row>
    <row r="45" spans="2:21" ht="12.75" customHeight="1" x14ac:dyDescent="0.2">
      <c r="B45" s="117" t="s">
        <v>188</v>
      </c>
      <c r="C45" s="117"/>
      <c r="D45" s="117"/>
      <c r="E45" s="117"/>
      <c r="F45" s="117"/>
      <c r="M45" s="136" t="s">
        <v>12</v>
      </c>
      <c r="N45" s="136"/>
      <c r="O45" s="136"/>
      <c r="P45" s="136"/>
      <c r="Q45" s="38" t="s">
        <v>82</v>
      </c>
      <c r="R45" s="38" t="s">
        <v>82</v>
      </c>
      <c r="S45" s="38" t="s">
        <v>82</v>
      </c>
      <c r="T45" s="136" t="s">
        <v>82</v>
      </c>
      <c r="U45" s="136"/>
    </row>
    <row r="46" spans="2:21" ht="12.75" customHeight="1" x14ac:dyDescent="0.2">
      <c r="B46" s="14"/>
      <c r="C46" s="14"/>
      <c r="D46" s="14"/>
      <c r="E46" s="14"/>
      <c r="F46" s="14"/>
      <c r="M46" s="136" t="s">
        <v>189</v>
      </c>
      <c r="N46" s="136"/>
      <c r="O46" s="136"/>
      <c r="P46" s="136"/>
      <c r="Q46" s="38" t="s">
        <v>82</v>
      </c>
      <c r="R46" s="38" t="s">
        <v>82</v>
      </c>
      <c r="S46" s="38" t="s">
        <v>82</v>
      </c>
      <c r="T46" s="136" t="s">
        <v>82</v>
      </c>
      <c r="U46" s="136"/>
    </row>
    <row r="47" spans="2:21" ht="12.75" customHeight="1" x14ac:dyDescent="0.2">
      <c r="B47" s="28" t="s">
        <v>190</v>
      </c>
      <c r="M47" s="136" t="s">
        <v>14</v>
      </c>
      <c r="N47" s="136"/>
      <c r="O47" s="136"/>
      <c r="P47" s="136"/>
      <c r="Q47" s="38" t="s">
        <v>82</v>
      </c>
      <c r="R47" s="38" t="s">
        <v>82</v>
      </c>
      <c r="S47" s="38" t="s">
        <v>82</v>
      </c>
      <c r="T47" s="136" t="s">
        <v>82</v>
      </c>
      <c r="U47" s="136"/>
    </row>
    <row r="48" spans="2:21" ht="12.75" customHeight="1" x14ac:dyDescent="0.2">
      <c r="B48" s="117" t="s">
        <v>191</v>
      </c>
      <c r="C48" s="117"/>
      <c r="D48" s="117"/>
      <c r="E48" s="117"/>
      <c r="F48" s="117"/>
      <c r="M48" s="136" t="s">
        <v>15</v>
      </c>
      <c r="N48" s="136"/>
      <c r="O48" s="136"/>
      <c r="P48" s="136"/>
      <c r="Q48" s="38" t="s">
        <v>82</v>
      </c>
      <c r="R48" s="38" t="s">
        <v>82</v>
      </c>
      <c r="S48" s="38" t="s">
        <v>82</v>
      </c>
      <c r="T48" s="136" t="s">
        <v>82</v>
      </c>
      <c r="U48" s="136"/>
    </row>
    <row r="49" spans="2:21" ht="12.75" customHeight="1" x14ac:dyDescent="0.2">
      <c r="B49" s="117" t="s">
        <v>192</v>
      </c>
      <c r="C49" s="117"/>
      <c r="D49" s="117"/>
      <c r="E49" s="117"/>
      <c r="F49" s="117"/>
      <c r="M49" s="24"/>
      <c r="N49" s="24"/>
      <c r="O49" s="24"/>
      <c r="P49" s="24"/>
      <c r="Q49" s="24"/>
      <c r="R49" s="24"/>
      <c r="S49" s="24"/>
      <c r="T49" s="24"/>
      <c r="U49" s="24"/>
    </row>
    <row r="50" spans="2:21" ht="12.75" customHeight="1" x14ac:dyDescent="0.2">
      <c r="B50" s="117" t="s">
        <v>193</v>
      </c>
      <c r="C50" s="117"/>
      <c r="D50" s="117"/>
      <c r="E50" s="117"/>
      <c r="F50" s="117"/>
      <c r="M50" s="24"/>
      <c r="N50" s="24"/>
      <c r="O50" s="24"/>
      <c r="P50" s="24"/>
      <c r="Q50" s="24"/>
      <c r="R50" s="24"/>
      <c r="S50" s="24"/>
      <c r="T50" s="24"/>
      <c r="U50" s="24"/>
    </row>
    <row r="51" spans="2:21" ht="12.75" customHeight="1" x14ac:dyDescent="0.2">
      <c r="B51" s="117" t="s">
        <v>194</v>
      </c>
      <c r="C51" s="117"/>
      <c r="D51" s="117"/>
      <c r="E51" s="117"/>
      <c r="F51" s="117"/>
      <c r="M51" s="24"/>
      <c r="N51" s="24"/>
      <c r="O51" s="24"/>
      <c r="P51" s="24"/>
      <c r="Q51" s="24"/>
      <c r="R51" s="24"/>
      <c r="S51" s="24"/>
      <c r="T51" s="24"/>
      <c r="U51" s="24"/>
    </row>
    <row r="52" spans="2:21" ht="12.75" customHeight="1" x14ac:dyDescent="0.2">
      <c r="B52" s="117" t="s">
        <v>195</v>
      </c>
      <c r="C52" s="117"/>
      <c r="D52" s="117"/>
      <c r="E52" s="117"/>
      <c r="F52" s="117"/>
      <c r="M52" s="24"/>
      <c r="N52" s="24"/>
      <c r="O52" s="24"/>
      <c r="P52" s="24"/>
      <c r="Q52" s="24"/>
      <c r="R52" s="24"/>
      <c r="S52" s="24"/>
      <c r="T52" s="24"/>
      <c r="U52" s="24"/>
    </row>
    <row r="53" spans="2:21" ht="12.75" customHeight="1" x14ac:dyDescent="0.2">
      <c r="B53" s="117" t="s">
        <v>196</v>
      </c>
      <c r="C53" s="117"/>
      <c r="D53" s="117"/>
      <c r="E53" s="117"/>
      <c r="F53" s="117"/>
      <c r="M53" s="24"/>
      <c r="N53" s="24"/>
      <c r="O53" s="24"/>
      <c r="P53" s="24"/>
      <c r="Q53" s="24"/>
      <c r="R53" s="24"/>
      <c r="S53" s="24"/>
      <c r="T53" s="24"/>
      <c r="U53" s="24"/>
    </row>
    <row r="54" spans="2:21" x14ac:dyDescent="0.2">
      <c r="B54" s="14"/>
      <c r="C54" s="14"/>
      <c r="D54" s="14"/>
      <c r="E54" s="14"/>
      <c r="F54" s="14"/>
      <c r="M54" s="24"/>
      <c r="N54" s="24"/>
      <c r="O54" s="24"/>
      <c r="P54" s="24"/>
      <c r="Q54" s="24"/>
      <c r="R54" s="24"/>
      <c r="S54" s="24"/>
      <c r="T54" s="24"/>
      <c r="U54" s="24"/>
    </row>
    <row r="55" spans="2:21" x14ac:dyDescent="0.2">
      <c r="B55" s="28" t="s">
        <v>197</v>
      </c>
      <c r="M55" s="24"/>
      <c r="N55" s="24"/>
      <c r="O55" s="24"/>
      <c r="P55" s="24"/>
      <c r="Q55" s="24"/>
      <c r="R55" s="24"/>
      <c r="S55" s="24"/>
      <c r="T55" s="24"/>
      <c r="U55" s="24"/>
    </row>
    <row r="56" spans="2:21" s="24" customFormat="1" ht="12.75" customHeight="1" x14ac:dyDescent="0.2">
      <c r="B56" s="135" t="s">
        <v>198</v>
      </c>
      <c r="C56" s="135"/>
      <c r="D56" s="135"/>
      <c r="E56" s="1"/>
      <c r="F56" s="1"/>
      <c r="G56" s="1"/>
      <c r="H56" s="1"/>
      <c r="I56" s="1"/>
      <c r="J56" s="1"/>
    </row>
    <row r="57" spans="2:21" s="24" customFormat="1" ht="12.75" customHeight="1" x14ac:dyDescent="0.2">
      <c r="B57" s="135" t="s">
        <v>199</v>
      </c>
      <c r="C57" s="135"/>
      <c r="D57" s="135"/>
      <c r="E57" s="1"/>
      <c r="F57" s="1"/>
      <c r="G57" s="1"/>
      <c r="H57" s="1"/>
      <c r="I57" s="1"/>
      <c r="J57" s="1"/>
    </row>
    <row r="58" spans="2:21" s="24" customFormat="1" ht="12.75" customHeight="1" x14ac:dyDescent="0.2">
      <c r="B58" s="135" t="s">
        <v>200</v>
      </c>
      <c r="C58" s="135"/>
      <c r="D58" s="135"/>
      <c r="E58" s="1"/>
      <c r="F58" s="1"/>
      <c r="G58" s="1"/>
      <c r="H58" s="1"/>
      <c r="I58" s="1"/>
      <c r="J58" s="1"/>
    </row>
    <row r="59" spans="2:21" s="24" customFormat="1" ht="12.75" customHeight="1" x14ac:dyDescent="0.2">
      <c r="B59" s="135" t="s">
        <v>201</v>
      </c>
      <c r="C59" s="135"/>
      <c r="D59" s="135"/>
      <c r="E59" s="1"/>
      <c r="F59" s="1"/>
      <c r="G59" s="1"/>
      <c r="H59" s="1"/>
      <c r="I59" s="1"/>
      <c r="J59" s="1"/>
    </row>
    <row r="60" spans="2:21" s="24" customFormat="1" ht="12.75" customHeight="1" x14ac:dyDescent="0.2">
      <c r="B60" s="135" t="s">
        <v>202</v>
      </c>
      <c r="C60" s="135"/>
      <c r="D60" s="135"/>
      <c r="E60" s="1"/>
      <c r="F60" s="1"/>
      <c r="G60" s="1"/>
      <c r="H60" s="1"/>
      <c r="I60" s="1"/>
      <c r="J60" s="1"/>
    </row>
  </sheetData>
  <sheetProtection selectLockedCells="1" selectUnlockedCells="1"/>
  <mergeCells count="81">
    <mergeCell ref="Q10:Y10"/>
    <mergeCell ref="B4:Y4"/>
    <mergeCell ref="B5:Y5"/>
    <mergeCell ref="B7:Y7"/>
    <mergeCell ref="P10:P12"/>
    <mergeCell ref="B10:B12"/>
    <mergeCell ref="C10:C12"/>
    <mergeCell ref="D10:D12"/>
    <mergeCell ref="E10:E12"/>
    <mergeCell ref="F10:F12"/>
    <mergeCell ref="G10:G12"/>
    <mergeCell ref="H10:H12"/>
    <mergeCell ref="I10:K10"/>
    <mergeCell ref="L10:L12"/>
    <mergeCell ref="M10:M12"/>
    <mergeCell ref="N10:N12"/>
    <mergeCell ref="O10:O12"/>
    <mergeCell ref="Q11:Q12"/>
    <mergeCell ref="R11:R12"/>
    <mergeCell ref="S11:S12"/>
    <mergeCell ref="T11:T12"/>
    <mergeCell ref="U11:U12"/>
    <mergeCell ref="B27:N27"/>
    <mergeCell ref="V11:V12"/>
    <mergeCell ref="W11:W12"/>
    <mergeCell ref="X11:Y11"/>
    <mergeCell ref="B21:O21"/>
    <mergeCell ref="B22:O22"/>
    <mergeCell ref="B23:O23"/>
    <mergeCell ref="R24:T24"/>
    <mergeCell ref="B24:O24"/>
    <mergeCell ref="R25:T25"/>
    <mergeCell ref="B25:K25"/>
    <mergeCell ref="R26:T26"/>
    <mergeCell ref="B26:O26"/>
    <mergeCell ref="I11:I12"/>
    <mergeCell ref="J11:J12"/>
    <mergeCell ref="K11:K12"/>
    <mergeCell ref="B40:K40"/>
    <mergeCell ref="M40:U40"/>
    <mergeCell ref="B28:N28"/>
    <mergeCell ref="B29:N29"/>
    <mergeCell ref="B30:N30"/>
    <mergeCell ref="B31:N31"/>
    <mergeCell ref="B32:O32"/>
    <mergeCell ref="B33:N33"/>
    <mergeCell ref="B34:N34"/>
    <mergeCell ref="B37:K37"/>
    <mergeCell ref="M37:U37"/>
    <mergeCell ref="M38:Q38"/>
    <mergeCell ref="M39:P39"/>
    <mergeCell ref="M41:P41"/>
    <mergeCell ref="T41:U41"/>
    <mergeCell ref="M42:P42"/>
    <mergeCell ref="T42:U42"/>
    <mergeCell ref="B43:F43"/>
    <mergeCell ref="M43:P43"/>
    <mergeCell ref="T43:U43"/>
    <mergeCell ref="B44:F44"/>
    <mergeCell ref="M44:P44"/>
    <mergeCell ref="T44:U44"/>
    <mergeCell ref="B45:F45"/>
    <mergeCell ref="M45:P45"/>
    <mergeCell ref="T45:U45"/>
    <mergeCell ref="M46:P46"/>
    <mergeCell ref="T46:U46"/>
    <mergeCell ref="M47:P47"/>
    <mergeCell ref="T47:U47"/>
    <mergeCell ref="B48:F48"/>
    <mergeCell ref="M48:P48"/>
    <mergeCell ref="T48:U48"/>
    <mergeCell ref="B57:D57"/>
    <mergeCell ref="B58:D58"/>
    <mergeCell ref="B59:D59"/>
    <mergeCell ref="B60:D60"/>
    <mergeCell ref="B49:F49"/>
    <mergeCell ref="B50:F50"/>
    <mergeCell ref="B51:F51"/>
    <mergeCell ref="B52:F52"/>
    <mergeCell ref="B53:F53"/>
    <mergeCell ref="B56:D56"/>
  </mergeCells>
  <phoneticPr fontId="21" type="noConversion"/>
  <printOptions horizontalCentered="1"/>
  <pageMargins left="0" right="0" top="0.39370078740157483" bottom="0.39370078740157483" header="0.51181102362204722" footer="0.51181102362204722"/>
  <pageSetup paperSize="8" scale="52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Y34"/>
  <sheetViews>
    <sheetView zoomScale="40" zoomScaleNormal="40" workbookViewId="0">
      <pane xSplit="1" ySplit="10" topLeftCell="B13" activePane="bottomRight" state="frozen"/>
      <selection pane="topRight" activeCell="B1" sqref="B1"/>
      <selection pane="bottomLeft" activeCell="A11" sqref="A11"/>
      <selection pane="bottomRight" activeCell="B2" sqref="B2:N34"/>
    </sheetView>
  </sheetViews>
  <sheetFormatPr defaultColWidth="9.140625" defaultRowHeight="12.75" x14ac:dyDescent="0.2"/>
  <cols>
    <col min="1" max="1" width="9.140625" style="33"/>
    <col min="2" max="2" width="27.140625" style="1" customWidth="1"/>
    <col min="3" max="3" width="22.42578125" style="1" customWidth="1"/>
    <col min="4" max="4" width="29.7109375" style="1" customWidth="1"/>
    <col min="5" max="6" width="23.5703125" style="1" customWidth="1"/>
    <col min="7" max="7" width="26" style="1" customWidth="1"/>
    <col min="8" max="8" width="24.85546875" style="1" customWidth="1"/>
    <col min="9" max="9" width="25.28515625" style="1" customWidth="1"/>
    <col min="10" max="10" width="14" style="1" customWidth="1"/>
    <col min="11" max="12" width="17.140625" style="1" customWidth="1"/>
    <col min="13" max="13" width="15.85546875" style="1" customWidth="1"/>
    <col min="14" max="14" width="30.42578125" style="1" customWidth="1"/>
    <col min="15" max="16384" width="9.140625" style="1"/>
  </cols>
  <sheetData>
    <row r="2" spans="2:25" ht="18.75" customHeight="1" x14ac:dyDescent="0.2">
      <c r="B2" s="111" t="s">
        <v>248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2:25" ht="18.75" customHeight="1" x14ac:dyDescent="0.2">
      <c r="B3" s="111" t="s">
        <v>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2:25" ht="15.75" x14ac:dyDescent="0.2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2:25" ht="18" x14ac:dyDescent="0.2">
      <c r="B5" s="125" t="s">
        <v>249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2:25" ht="18" x14ac:dyDescent="0.2">
      <c r="B6" s="3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8" spans="2:25" ht="55.5" customHeight="1" x14ac:dyDescent="0.2">
      <c r="B8" s="155" t="s">
        <v>203</v>
      </c>
      <c r="C8" s="157" t="s">
        <v>204</v>
      </c>
      <c r="D8" s="155" t="s">
        <v>205</v>
      </c>
      <c r="E8" s="155" t="s">
        <v>206</v>
      </c>
      <c r="F8" s="157" t="s">
        <v>207</v>
      </c>
      <c r="G8" s="157" t="s">
        <v>208</v>
      </c>
      <c r="H8" s="155" t="s">
        <v>209</v>
      </c>
      <c r="I8" s="155" t="s">
        <v>210</v>
      </c>
      <c r="J8" s="156" t="s">
        <v>211</v>
      </c>
      <c r="K8" s="156" t="s">
        <v>212</v>
      </c>
      <c r="L8" s="155" t="s">
        <v>213</v>
      </c>
      <c r="M8" s="155" t="s">
        <v>214</v>
      </c>
      <c r="N8" s="155"/>
    </row>
    <row r="9" spans="2:25" ht="45.75" customHeight="1" x14ac:dyDescent="0.2">
      <c r="B9" s="155"/>
      <c r="C9" s="157"/>
      <c r="D9" s="155"/>
      <c r="E9" s="155"/>
      <c r="F9" s="157"/>
      <c r="G9" s="157"/>
      <c r="H9" s="155"/>
      <c r="I9" s="155"/>
      <c r="J9" s="156"/>
      <c r="K9" s="156"/>
      <c r="L9" s="155"/>
      <c r="M9" s="155" t="s">
        <v>215</v>
      </c>
      <c r="N9" s="155" t="s">
        <v>216</v>
      </c>
    </row>
    <row r="10" spans="2:25" ht="32.25" customHeight="1" x14ac:dyDescent="0.2">
      <c r="B10" s="155"/>
      <c r="C10" s="157"/>
      <c r="D10" s="155"/>
      <c r="E10" s="155"/>
      <c r="F10" s="157"/>
      <c r="G10" s="157"/>
      <c r="H10" s="155"/>
      <c r="I10" s="155"/>
      <c r="J10" s="156"/>
      <c r="K10" s="156"/>
      <c r="L10" s="155"/>
      <c r="M10" s="155"/>
      <c r="N10" s="155"/>
    </row>
    <row r="11" spans="2:25" ht="106.5" customHeight="1" x14ac:dyDescent="0.2">
      <c r="B11" s="89" t="s">
        <v>156</v>
      </c>
      <c r="C11" s="67"/>
      <c r="D11" s="81" t="s">
        <v>158</v>
      </c>
      <c r="E11" s="81" t="s">
        <v>252</v>
      </c>
      <c r="F11" s="42">
        <v>168937.89</v>
      </c>
      <c r="G11" s="42">
        <v>168937.89</v>
      </c>
      <c r="H11" s="84" t="s">
        <v>217</v>
      </c>
      <c r="I11" s="82">
        <v>1</v>
      </c>
      <c r="J11" s="69" t="s">
        <v>149</v>
      </c>
      <c r="K11" s="69" t="s">
        <v>149</v>
      </c>
      <c r="L11" s="82">
        <v>2</v>
      </c>
      <c r="M11" s="90"/>
      <c r="N11" s="91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2:25" ht="106.5" customHeight="1" x14ac:dyDescent="0.2">
      <c r="B12" s="92" t="s">
        <v>238</v>
      </c>
      <c r="C12" s="49" t="s">
        <v>242</v>
      </c>
      <c r="D12" s="74" t="s">
        <v>239</v>
      </c>
      <c r="E12" s="74" t="s">
        <v>155</v>
      </c>
      <c r="F12" s="52">
        <v>1107017.82</v>
      </c>
      <c r="G12" s="63">
        <f>'Scheda D'!U14</f>
        <v>1657017.82</v>
      </c>
      <c r="H12" s="84" t="s">
        <v>217</v>
      </c>
      <c r="I12" s="84">
        <v>1</v>
      </c>
      <c r="J12" s="85" t="s">
        <v>149</v>
      </c>
      <c r="K12" s="86" t="s">
        <v>149</v>
      </c>
      <c r="L12" s="84">
        <v>4</v>
      </c>
      <c r="M12" s="91"/>
      <c r="N12" s="91"/>
      <c r="O12" s="56"/>
      <c r="P12" s="57"/>
      <c r="Q12" s="57"/>
      <c r="R12" s="57"/>
      <c r="S12" s="57"/>
      <c r="T12" s="57"/>
      <c r="U12" s="58"/>
      <c r="V12" s="58"/>
      <c r="W12" s="59"/>
      <c r="X12" s="55"/>
      <c r="Y12" s="8"/>
    </row>
    <row r="13" spans="2:25" ht="106.5" customHeight="1" x14ac:dyDescent="0.2">
      <c r="B13" s="93" t="s">
        <v>241</v>
      </c>
      <c r="C13" s="49" t="s">
        <v>243</v>
      </c>
      <c r="D13" s="76" t="s">
        <v>240</v>
      </c>
      <c r="E13" s="76" t="s">
        <v>155</v>
      </c>
      <c r="F13" s="52">
        <v>1103206.75</v>
      </c>
      <c r="G13" s="52">
        <f>'Scheda D'!U15</f>
        <v>1803206.75</v>
      </c>
      <c r="H13" s="83" t="s">
        <v>217</v>
      </c>
      <c r="I13" s="83">
        <v>1</v>
      </c>
      <c r="J13" s="83" t="s">
        <v>149</v>
      </c>
      <c r="K13" s="83" t="s">
        <v>149</v>
      </c>
      <c r="L13" s="83">
        <v>4</v>
      </c>
      <c r="M13" s="87"/>
      <c r="N13" s="87"/>
      <c r="O13" s="56"/>
      <c r="P13" s="57"/>
      <c r="Q13" s="57"/>
      <c r="R13" s="57"/>
      <c r="S13" s="57"/>
      <c r="T13" s="57"/>
      <c r="U13" s="58"/>
      <c r="V13" s="58"/>
      <c r="W13" s="59"/>
      <c r="X13" s="55"/>
      <c r="Y13" s="8"/>
    </row>
    <row r="14" spans="2:25" ht="106.5" customHeight="1" x14ac:dyDescent="0.2">
      <c r="B14" s="93" t="s">
        <v>245</v>
      </c>
      <c r="C14" s="49"/>
      <c r="D14" s="74" t="s">
        <v>254</v>
      </c>
      <c r="E14" s="74" t="s">
        <v>155</v>
      </c>
      <c r="F14" s="96">
        <v>1586136.42</v>
      </c>
      <c r="G14" s="97">
        <v>24100000</v>
      </c>
      <c r="H14" s="83" t="s">
        <v>217</v>
      </c>
      <c r="I14" s="84">
        <v>1</v>
      </c>
      <c r="J14" s="85" t="s">
        <v>149</v>
      </c>
      <c r="K14" s="86" t="s">
        <v>149</v>
      </c>
      <c r="L14" s="82">
        <v>2</v>
      </c>
      <c r="M14" s="91"/>
      <c r="N14" s="91"/>
      <c r="O14" s="56"/>
      <c r="P14" s="57"/>
      <c r="Q14" s="57"/>
      <c r="R14" s="57"/>
      <c r="S14" s="57"/>
      <c r="T14" s="57"/>
      <c r="U14" s="58"/>
      <c r="V14" s="58"/>
      <c r="W14" s="59"/>
      <c r="X14" s="55"/>
      <c r="Y14" s="8"/>
    </row>
    <row r="15" spans="2:25" ht="106.5" customHeight="1" x14ac:dyDescent="0.2">
      <c r="B15" s="93" t="s">
        <v>257</v>
      </c>
      <c r="C15" s="49"/>
      <c r="D15" s="74" t="s">
        <v>250</v>
      </c>
      <c r="E15" s="74" t="s">
        <v>251</v>
      </c>
      <c r="F15" s="94">
        <v>142385.85</v>
      </c>
      <c r="G15" s="95">
        <v>142385.85</v>
      </c>
      <c r="H15" s="84" t="s">
        <v>217</v>
      </c>
      <c r="I15" s="84">
        <v>2</v>
      </c>
      <c r="J15" s="85" t="s">
        <v>149</v>
      </c>
      <c r="K15" s="86" t="s">
        <v>149</v>
      </c>
      <c r="L15" s="84">
        <v>2</v>
      </c>
      <c r="M15" s="91"/>
      <c r="N15" s="91"/>
      <c r="O15" s="56"/>
      <c r="P15" s="57"/>
      <c r="Q15" s="57"/>
      <c r="R15" s="57"/>
      <c r="S15" s="57"/>
      <c r="T15" s="57"/>
      <c r="U15" s="58"/>
      <c r="V15" s="58"/>
      <c r="W15" s="59"/>
      <c r="X15" s="55"/>
      <c r="Y15" s="8"/>
    </row>
    <row r="16" spans="2:25" ht="106.5" customHeight="1" x14ac:dyDescent="0.2">
      <c r="B16" s="93" t="s">
        <v>258</v>
      </c>
      <c r="C16" s="49"/>
      <c r="D16" s="98" t="s">
        <v>253</v>
      </c>
      <c r="E16" s="74" t="s">
        <v>155</v>
      </c>
      <c r="F16" s="96">
        <v>3873386.56</v>
      </c>
      <c r="G16" s="97">
        <v>20000000</v>
      </c>
      <c r="H16" s="83" t="s">
        <v>217</v>
      </c>
      <c r="I16" s="84">
        <v>1</v>
      </c>
      <c r="J16" s="85" t="s">
        <v>149</v>
      </c>
      <c r="K16" s="86" t="s">
        <v>149</v>
      </c>
      <c r="L16" s="82">
        <v>4</v>
      </c>
      <c r="M16" s="91"/>
      <c r="N16" s="91"/>
      <c r="O16" s="56"/>
      <c r="P16" s="57"/>
      <c r="Q16" s="57"/>
      <c r="R16" s="57"/>
      <c r="S16" s="57"/>
      <c r="T16" s="57"/>
      <c r="U16" s="58"/>
      <c r="V16" s="58"/>
      <c r="W16" s="59"/>
      <c r="X16" s="55"/>
      <c r="Y16" s="8"/>
    </row>
    <row r="17" spans="2:25" ht="106.5" customHeight="1" x14ac:dyDescent="0.2">
      <c r="B17" s="93" t="s">
        <v>259</v>
      </c>
      <c r="C17" s="49"/>
      <c r="D17" s="98" t="s">
        <v>255</v>
      </c>
      <c r="E17" s="96" t="s">
        <v>256</v>
      </c>
      <c r="F17" s="96">
        <f>941184/2</f>
        <v>470592</v>
      </c>
      <c r="G17" s="96">
        <f>470592*2</f>
        <v>941184</v>
      </c>
      <c r="H17" s="83" t="s">
        <v>217</v>
      </c>
      <c r="I17" s="83">
        <v>2</v>
      </c>
      <c r="J17" s="83" t="s">
        <v>149</v>
      </c>
      <c r="K17" s="83" t="s">
        <v>149</v>
      </c>
      <c r="L17" s="83">
        <v>2</v>
      </c>
      <c r="M17" s="83"/>
      <c r="N17" s="83"/>
      <c r="O17" s="56"/>
      <c r="P17" s="57"/>
      <c r="Q17" s="57"/>
      <c r="R17" s="57"/>
      <c r="S17" s="57"/>
      <c r="T17" s="57"/>
      <c r="U17" s="58"/>
      <c r="V17" s="58"/>
      <c r="W17" s="59"/>
      <c r="X17" s="55"/>
      <c r="Y17" s="8"/>
    </row>
    <row r="19" spans="2:25" x14ac:dyDescent="0.2">
      <c r="B19" s="17" t="s">
        <v>218</v>
      </c>
    </row>
    <row r="20" spans="2:25" ht="12.75" customHeight="1" x14ac:dyDescent="0.2">
      <c r="B20" s="117" t="s">
        <v>219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</row>
    <row r="21" spans="2:25" ht="12.75" customHeight="1" x14ac:dyDescent="0.2">
      <c r="B21" s="117" t="s">
        <v>220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</row>
    <row r="22" spans="2:25" ht="12.75" customHeight="1" x14ac:dyDescent="0.2">
      <c r="B22" s="117" t="s">
        <v>221</v>
      </c>
      <c r="C22" s="117"/>
      <c r="D22" s="117"/>
      <c r="K22" s="107" t="s">
        <v>17</v>
      </c>
      <c r="L22" s="107"/>
      <c r="M22" s="107"/>
    </row>
    <row r="23" spans="2:25" ht="12.75" customHeight="1" x14ac:dyDescent="0.2">
      <c r="B23" s="117" t="s">
        <v>222</v>
      </c>
      <c r="C23" s="117"/>
      <c r="D23" s="117"/>
      <c r="K23" s="108" t="s">
        <v>18</v>
      </c>
      <c r="L23" s="108"/>
      <c r="M23" s="108"/>
    </row>
    <row r="24" spans="2:25" ht="15" customHeight="1" x14ac:dyDescent="0.2">
      <c r="B24" s="117" t="s">
        <v>223</v>
      </c>
      <c r="C24" s="117"/>
      <c r="D24" s="117"/>
      <c r="K24" s="107" t="s">
        <v>19</v>
      </c>
      <c r="L24" s="107"/>
      <c r="M24" s="107"/>
    </row>
    <row r="25" spans="2:25" ht="12.75" customHeight="1" x14ac:dyDescent="0.2">
      <c r="B25" s="117" t="s">
        <v>224</v>
      </c>
      <c r="C25" s="117"/>
      <c r="D25" s="117"/>
    </row>
    <row r="26" spans="2:25" ht="12.75" customHeight="1" x14ac:dyDescent="0.2">
      <c r="B26" s="117" t="s">
        <v>225</v>
      </c>
      <c r="C26" s="117"/>
      <c r="D26" s="117"/>
    </row>
    <row r="27" spans="2:25" ht="12.75" customHeight="1" x14ac:dyDescent="0.2">
      <c r="B27" s="117" t="s">
        <v>226</v>
      </c>
      <c r="C27" s="117"/>
      <c r="D27" s="117"/>
    </row>
    <row r="28" spans="2:25" ht="12.75" customHeight="1" x14ac:dyDescent="0.2">
      <c r="B28" s="117" t="s">
        <v>227</v>
      </c>
      <c r="C28" s="117"/>
      <c r="D28" s="117"/>
    </row>
    <row r="30" spans="2:25" x14ac:dyDescent="0.2">
      <c r="B30" s="17" t="s">
        <v>228</v>
      </c>
    </row>
    <row r="31" spans="2:25" ht="12.75" customHeight="1" x14ac:dyDescent="0.2">
      <c r="B31" s="117" t="s">
        <v>229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</row>
    <row r="32" spans="2:25" ht="12.75" customHeight="1" x14ac:dyDescent="0.2">
      <c r="B32" s="117" t="s">
        <v>230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</row>
    <row r="33" spans="2:3" ht="12.75" customHeight="1" x14ac:dyDescent="0.2">
      <c r="B33" s="117" t="s">
        <v>231</v>
      </c>
      <c r="C33" s="117"/>
    </row>
    <row r="34" spans="2:3" ht="12.75" customHeight="1" x14ac:dyDescent="0.2">
      <c r="B34" s="117" t="s">
        <v>232</v>
      </c>
      <c r="C34" s="117"/>
    </row>
  </sheetData>
  <sheetProtection selectLockedCells="1" selectUnlockedCells="1"/>
  <mergeCells count="34">
    <mergeCell ref="B2:N2"/>
    <mergeCell ref="B3:N3"/>
    <mergeCell ref="B4:L4"/>
    <mergeCell ref="B5:N5"/>
    <mergeCell ref="B8:B10"/>
    <mergeCell ref="C8:C10"/>
    <mergeCell ref="D8:D10"/>
    <mergeCell ref="E8:E10"/>
    <mergeCell ref="F8:F10"/>
    <mergeCell ref="G8:G10"/>
    <mergeCell ref="B22:D22"/>
    <mergeCell ref="K22:M22"/>
    <mergeCell ref="H8:H10"/>
    <mergeCell ref="I8:I10"/>
    <mergeCell ref="J8:J10"/>
    <mergeCell ref="K8:K10"/>
    <mergeCell ref="L8:L10"/>
    <mergeCell ref="M8:N8"/>
    <mergeCell ref="M9:M10"/>
    <mergeCell ref="N9:N10"/>
    <mergeCell ref="B20:L20"/>
    <mergeCell ref="B21:L21"/>
    <mergeCell ref="B34:C34"/>
    <mergeCell ref="B23:D23"/>
    <mergeCell ref="K23:M23"/>
    <mergeCell ref="B24:D24"/>
    <mergeCell ref="K24:M24"/>
    <mergeCell ref="B25:D25"/>
    <mergeCell ref="B26:D26"/>
    <mergeCell ref="B27:D27"/>
    <mergeCell ref="B28:D28"/>
    <mergeCell ref="B31:L31"/>
    <mergeCell ref="B32:L32"/>
    <mergeCell ref="B33:C33"/>
  </mergeCells>
  <printOptions horizontalCentered="1"/>
  <pageMargins left="0.39374999999999999" right="0.39374999999999999" top="0.39374999999999999" bottom="0.39374999999999999" header="0.51180555555555551" footer="0.51180555555555551"/>
  <pageSetup paperSize="8" scale="66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G17"/>
  <sheetViews>
    <sheetView tabSelected="1" zoomScale="80" zoomScaleNormal="80" workbookViewId="0">
      <selection activeCell="B2" sqref="B2:G17"/>
    </sheetView>
  </sheetViews>
  <sheetFormatPr defaultRowHeight="12.75" x14ac:dyDescent="0.2"/>
  <cols>
    <col min="2" max="2" width="32.85546875" customWidth="1"/>
    <col min="3" max="3" width="15.42578125" customWidth="1"/>
    <col min="4" max="4" width="34.28515625" customWidth="1"/>
    <col min="5" max="5" width="26.140625" customWidth="1"/>
    <col min="6" max="6" width="18.5703125" customWidth="1"/>
    <col min="7" max="7" width="34.42578125" customWidth="1"/>
  </cols>
  <sheetData>
    <row r="2" spans="2:7" ht="18.75" x14ac:dyDescent="0.2">
      <c r="B2" s="111" t="s">
        <v>265</v>
      </c>
      <c r="C2" s="111"/>
      <c r="D2" s="111"/>
      <c r="E2" s="111"/>
      <c r="F2" s="111"/>
      <c r="G2" s="111"/>
    </row>
    <row r="3" spans="2:7" ht="18.75" x14ac:dyDescent="0.2">
      <c r="B3" s="111" t="s">
        <v>0</v>
      </c>
      <c r="C3" s="111"/>
      <c r="D3" s="111"/>
      <c r="E3" s="111"/>
      <c r="F3" s="111"/>
      <c r="G3" s="111"/>
    </row>
    <row r="4" spans="2:7" ht="15.75" x14ac:dyDescent="0.2">
      <c r="B4" s="124"/>
      <c r="C4" s="124"/>
      <c r="D4" s="124"/>
      <c r="E4" s="124"/>
      <c r="F4" s="124"/>
      <c r="G4" s="1"/>
    </row>
    <row r="5" spans="2:7" ht="18" x14ac:dyDescent="0.2">
      <c r="B5" s="125" t="s">
        <v>233</v>
      </c>
      <c r="C5" s="125"/>
      <c r="D5" s="125"/>
      <c r="E5" s="125"/>
      <c r="F5" s="125"/>
      <c r="G5" s="125"/>
    </row>
    <row r="6" spans="2:7" ht="18" x14ac:dyDescent="0.2">
      <c r="B6" s="125" t="s">
        <v>234</v>
      </c>
      <c r="C6" s="125"/>
      <c r="D6" s="125"/>
      <c r="E6" s="125"/>
      <c r="F6" s="125"/>
      <c r="G6" s="125"/>
    </row>
    <row r="7" spans="2:7" x14ac:dyDescent="0.2">
      <c r="B7" s="1"/>
      <c r="C7" s="1"/>
      <c r="D7" s="1"/>
      <c r="E7" s="1"/>
      <c r="F7" s="1"/>
      <c r="G7" s="1"/>
    </row>
    <row r="8" spans="2:7" ht="12.75" customHeight="1" x14ac:dyDescent="0.2">
      <c r="B8" s="158" t="s">
        <v>203</v>
      </c>
      <c r="C8" s="161" t="s">
        <v>204</v>
      </c>
      <c r="D8" s="158" t="s">
        <v>205</v>
      </c>
      <c r="E8" s="161" t="s">
        <v>208</v>
      </c>
      <c r="F8" s="158" t="s">
        <v>210</v>
      </c>
      <c r="G8" s="158" t="s">
        <v>235</v>
      </c>
    </row>
    <row r="9" spans="2:7" x14ac:dyDescent="0.2">
      <c r="B9" s="159"/>
      <c r="C9" s="162"/>
      <c r="D9" s="159"/>
      <c r="E9" s="162"/>
      <c r="F9" s="159"/>
      <c r="G9" s="159"/>
    </row>
    <row r="10" spans="2:7" x14ac:dyDescent="0.2">
      <c r="B10" s="159"/>
      <c r="C10" s="162"/>
      <c r="D10" s="159"/>
      <c r="E10" s="162"/>
      <c r="F10" s="159"/>
      <c r="G10" s="159"/>
    </row>
    <row r="11" spans="2:7" x14ac:dyDescent="0.2">
      <c r="B11" s="160"/>
      <c r="C11" s="163"/>
      <c r="D11" s="160"/>
      <c r="E11" s="163"/>
      <c r="F11" s="160"/>
      <c r="G11" s="160"/>
    </row>
    <row r="12" spans="2:7" ht="82.5" customHeight="1" x14ac:dyDescent="0.2">
      <c r="B12" s="49"/>
      <c r="C12" s="50"/>
      <c r="D12" s="50"/>
      <c r="E12" s="52"/>
      <c r="F12" s="50"/>
      <c r="G12" s="51"/>
    </row>
    <row r="13" spans="2:7" ht="16.5" customHeight="1" x14ac:dyDescent="0.2">
      <c r="B13" s="62"/>
      <c r="C13" s="55"/>
      <c r="D13" s="55"/>
      <c r="E13" s="56"/>
      <c r="F13" s="55"/>
      <c r="G13" s="26"/>
    </row>
    <row r="14" spans="2:7" x14ac:dyDescent="0.2">
      <c r="B14" s="119" t="s">
        <v>236</v>
      </c>
      <c r="C14" s="119"/>
      <c r="D14" s="1" t="s">
        <v>22</v>
      </c>
      <c r="E14" s="1"/>
      <c r="F14" s="1"/>
      <c r="G14" s="1"/>
    </row>
    <row r="15" spans="2:7" ht="12.75" customHeight="1" x14ac:dyDescent="0.2">
      <c r="B15" s="119"/>
      <c r="C15" s="119"/>
      <c r="D15" s="1"/>
      <c r="E15" s="107" t="s">
        <v>17</v>
      </c>
      <c r="F15" s="107"/>
      <c r="G15" s="107"/>
    </row>
    <row r="16" spans="2:7" x14ac:dyDescent="0.2">
      <c r="B16" s="1"/>
      <c r="C16" s="1"/>
      <c r="D16" s="1"/>
      <c r="E16" s="108" t="s">
        <v>18</v>
      </c>
      <c r="F16" s="108"/>
      <c r="G16" s="108"/>
    </row>
    <row r="17" spans="2:7" x14ac:dyDescent="0.2">
      <c r="B17" s="1"/>
      <c r="C17" s="1"/>
      <c r="D17" s="1"/>
      <c r="E17" s="107" t="s">
        <v>19</v>
      </c>
      <c r="F17" s="107"/>
      <c r="G17" s="107"/>
    </row>
  </sheetData>
  <mergeCells count="16">
    <mergeCell ref="E17:G17"/>
    <mergeCell ref="B2:G2"/>
    <mergeCell ref="B3:G3"/>
    <mergeCell ref="B4:F4"/>
    <mergeCell ref="B5:G5"/>
    <mergeCell ref="B6:G6"/>
    <mergeCell ref="B8:B11"/>
    <mergeCell ref="C8:C11"/>
    <mergeCell ref="D8:D11"/>
    <mergeCell ref="E8:E11"/>
    <mergeCell ref="F8:F11"/>
    <mergeCell ref="G8:G11"/>
    <mergeCell ref="B14:C14"/>
    <mergeCell ref="B15:C15"/>
    <mergeCell ref="E15:G15"/>
    <mergeCell ref="E16:G16"/>
  </mergeCells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C657E80064684294B645DA1E212BC1" ma:contentTypeVersion="9" ma:contentTypeDescription="Creare un nuovo documento." ma:contentTypeScope="" ma:versionID="40138c90c21d36ed2fe7dafd38171fa6">
  <xsd:schema xmlns:xsd="http://www.w3.org/2001/XMLSchema" xmlns:xs="http://www.w3.org/2001/XMLSchema" xmlns:p="http://schemas.microsoft.com/office/2006/metadata/properties" xmlns:ns3="3a9f531b-3f70-47df-a0d9-c8d39942630c" targetNamespace="http://schemas.microsoft.com/office/2006/metadata/properties" ma:root="true" ma:fieldsID="bca4ba0afc5f917573b8160df9a73a96" ns3:_="">
    <xsd:import namespace="3a9f531b-3f70-47df-a0d9-c8d3994263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f531b-3f70-47df-a0d9-c8d399426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5441A3-E867-452A-B8E0-6E936A02C374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a9f531b-3f70-47df-a0d9-c8d39942630c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11B018B-8581-4032-B82B-F00B0CA1E4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9f531b-3f70-47df-a0d9-c8d3994263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9C3B20-81AA-4579-A05E-A5464853C1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</vt:i4>
      </vt:variant>
    </vt:vector>
  </HeadingPairs>
  <TitlesOfParts>
    <vt:vector size="11" baseType="lpstr">
      <vt:lpstr>Scheda A</vt:lpstr>
      <vt:lpstr>Scheda B</vt:lpstr>
      <vt:lpstr>Scheda C</vt:lpstr>
      <vt:lpstr>Scheda D</vt:lpstr>
      <vt:lpstr>Scheda E</vt:lpstr>
      <vt:lpstr>Scheda F</vt:lpstr>
      <vt:lpstr>'Scheda A'!Area_stampa</vt:lpstr>
      <vt:lpstr>'Scheda B'!Area_stampa</vt:lpstr>
      <vt:lpstr>'Scheda C'!Area_stampa</vt:lpstr>
      <vt:lpstr>'Scheda D'!Area_stampa</vt:lpstr>
      <vt:lpstr>'Scheda E'!Area_stampa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amm-P0215</dc:creator>
  <cp:keywords/>
  <dc:description/>
  <cp:lastModifiedBy>Carmela Mastro</cp:lastModifiedBy>
  <cp:revision/>
  <cp:lastPrinted>2022-12-19T20:04:07Z</cp:lastPrinted>
  <dcterms:created xsi:type="dcterms:W3CDTF">2020-04-16T16:59:54Z</dcterms:created>
  <dcterms:modified xsi:type="dcterms:W3CDTF">2022-12-20T09:22:22Z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0x0101002FC657E80064684294B645DA1E212BC1</vt:lpwstr>
  </property>
</Properties>
</file>