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politecnicobari-my.sharepoint.com/personal/marianna_maselli_poliba_it/Documents/PROGRAMMAZIONE/2024-2026/"/>
    </mc:Choice>
  </mc:AlternateContent>
  <xr:revisionPtr revIDLastSave="102" documentId="8_{10B360E2-87F0-4673-8B32-66E0D1C61C2F}" xr6:coauthVersionLast="47" xr6:coauthVersionMax="47" xr10:uidLastSave="{E8EC9E49-10AA-4009-9A05-7002035DEE32}"/>
  <bookViews>
    <workbookView xWindow="-120" yWindow="-120" windowWidth="29040" windowHeight="15840" xr2:uid="{00000000-000D-0000-FFFF-FFFF00000000}"/>
  </bookViews>
  <sheets>
    <sheet name="Scheda G" sheetId="7" r:id="rId1"/>
    <sheet name="Scheda H" sheetId="8" r:id="rId2"/>
    <sheet name="Scheda I"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7" l="1"/>
  <c r="Y21" i="8"/>
  <c r="T21" i="8"/>
  <c r="U21" i="8"/>
  <c r="V21" i="8"/>
  <c r="W21" i="8"/>
  <c r="X21" i="8"/>
  <c r="X20" i="8"/>
  <c r="E8" i="7"/>
  <c r="X19" i="8"/>
  <c r="Y19" i="8" s="1"/>
  <c r="D13" i="7" l="1"/>
  <c r="X18" i="8"/>
  <c r="X16" i="8"/>
  <c r="X15" i="8"/>
  <c r="X13" i="8"/>
  <c r="X17" i="8"/>
  <c r="X14" i="8"/>
  <c r="X12" i="8"/>
  <c r="X11" i="8"/>
  <c r="X10" i="8"/>
  <c r="X9" i="8"/>
  <c r="X8" i="8"/>
  <c r="C13" i="7"/>
  <c r="B13" i="7"/>
  <c r="E6" i="7"/>
  <c r="X7" i="8"/>
  <c r="X6" i="8"/>
  <c r="E9" i="7" l="1"/>
  <c r="E13" i="7" s="1"/>
</calcChain>
</file>

<file path=xl/sharedStrings.xml><?xml version="1.0" encoding="utf-8"?>
<sst xmlns="http://schemas.openxmlformats.org/spreadsheetml/2006/main" count="252" uniqueCount="139">
  <si>
    <t>importo</t>
  </si>
  <si>
    <t>Primo anno</t>
  </si>
  <si>
    <t>Secondo anno</t>
  </si>
  <si>
    <t>Terzo anno</t>
  </si>
  <si>
    <t>Totale</t>
  </si>
  <si>
    <t>QUADRO DELLE RISORSE NECESSARIE ALLA REALIZZAZIONE DEL PROGRAMMA (1)</t>
  </si>
  <si>
    <t>TIPOLOGIA RISORSE</t>
  </si>
  <si>
    <t>Arco temporale di validità del programma</t>
  </si>
  <si>
    <t>Disponibilità finanziaria</t>
  </si>
  <si>
    <t>Importo Totale</t>
  </si>
  <si>
    <t>Annualità nella quale si prevede di dare avvio alla procedura di affidamento</t>
  </si>
  <si>
    <t>Costi su annualità successive</t>
  </si>
  <si>
    <t>Ulteriori dati (campi da compilare non visualizzati nel Programma triennale)</t>
  </si>
  <si>
    <t>Quadro delle risorse necessarie per la realizzazione dell’intervento</t>
  </si>
  <si>
    <t>Tipologia di risorse</t>
  </si>
  <si>
    <t>primo anno</t>
  </si>
  <si>
    <t>terzo anno</t>
  </si>
  <si>
    <t>annualità successive</t>
  </si>
  <si>
    <t>Risorse derivanti da entrate aventi destinazione vincolata per legge</t>
  </si>
  <si>
    <t>Risorse derivanti da entrate acquisite mediante contrazione di mutuo</t>
  </si>
  <si>
    <t>Risorse acquisite mediante apporti di capitali privati</t>
  </si>
  <si>
    <t>Stanziamenti di bilancio</t>
  </si>
  <si>
    <t>Risorse derivanti da trasferimento di immobili ex articolo 202 del codice</t>
  </si>
  <si>
    <t>Altra tipologia</t>
  </si>
  <si>
    <r>
      <t xml:space="preserve">                                                                                     Il referente del programma
</t>
    </r>
    <r>
      <rPr>
        <i/>
        <sz val="6"/>
        <rFont val="Times New Roman"/>
        <family val="1"/>
      </rPr>
      <t xml:space="preserve">                                                                                         Dott. Sandro Spataro</t>
    </r>
  </si>
  <si>
    <t>1. priorità massima
2. priorità media
3. priorità minima</t>
  </si>
  <si>
    <t>Responsabile unico del progetto</t>
  </si>
  <si>
    <t>CUP</t>
  </si>
  <si>
    <t>IMPORTO INTERVENTO</t>
  </si>
  <si>
    <t>codice AUSA</t>
  </si>
  <si>
    <t>denominazione</t>
  </si>
  <si>
    <t>SCHEDA G: PROGRAMMA TRIENNALE DEGLI ACQUISTI DI FORNITURE E SERVIZI 2024/2026
DEL POLITECNICO DI BARI</t>
  </si>
  <si>
    <t>Risorse derivanti da trasferimento di immobili</t>
  </si>
  <si>
    <t>Altro</t>
  </si>
  <si>
    <r>
      <rPr>
        <sz val="10"/>
        <rFont val="Times New Roman"/>
        <family val="1"/>
      </rPr>
      <t>Finanziamenti  acquisibili  ai  sensi  dell'articolo  3  del  decreto-legge  31
ottobre  1990,  n.  310,  convertito,  con  modificazioni,  dalla  legge  22 dicembre 1990, n. 403</t>
    </r>
  </si>
  <si>
    <r>
      <rPr>
        <b/>
        <sz val="9"/>
        <rFont val="Times New Roman"/>
        <family val="1"/>
      </rPr>
      <t xml:space="preserve">Note
</t>
    </r>
    <r>
      <rPr>
        <sz val="9"/>
        <rFont val="Times New Roman"/>
        <family val="1"/>
      </rPr>
      <t>(1) I dati del quadro delle risorse sono calcolati come somma delle informazioni elementari relative a ciascun intervento di cui alla scheda B. Dette informazioni sono acquisite dal sistema (software) e rese disponibili in banca dati ma non visualizzate nel programma.</t>
    </r>
  </si>
  <si>
    <t>ELENCO DEGLI ACQUISTI DEL PROGRAMMA</t>
  </si>
  <si>
    <t>Numero intervento CUI (1)</t>
  </si>
  <si>
    <t>Codice fiscale Amministrazione</t>
  </si>
  <si>
    <t>Prima annualità del primo programma nel quale l'intervento è stato inserito</t>
  </si>
  <si>
    <t>Codice CUP (2)</t>
  </si>
  <si>
    <t>CUI lavoro o altra acquisizione nel cui importo complessivo l'acquisto è ricompreso (3)</t>
  </si>
  <si>
    <t>Lotto funzionale (4)</t>
  </si>
  <si>
    <t>Ambito geografico di esecuzione dell'acquisto (Regione/i)</t>
  </si>
  <si>
    <t>Settore</t>
  </si>
  <si>
    <t>CPV (5)</t>
  </si>
  <si>
    <t>Livello di priorità (6)</t>
  </si>
  <si>
    <t>Durata del contratto</t>
  </si>
  <si>
    <t>L'acquisto è relativo a nuovo affidamento di contratto in essere</t>
  </si>
  <si>
    <t>STIMA DEI COSTI DELL'ACQUISTO</t>
  </si>
  <si>
    <t>Acquisto aggiunto o variato a seguito di modifica programma (11)</t>
  </si>
  <si>
    <t>Totale (8)</t>
  </si>
  <si>
    <t>Apporto di capitale privato (9)</t>
  </si>
  <si>
    <t>tipologia</t>
  </si>
  <si>
    <t>Tabella H.1</t>
  </si>
  <si>
    <t>Tabella H.2</t>
  </si>
  <si>
    <t>codice fiscale</t>
  </si>
  <si>
    <r>
      <rPr>
        <sz val="4"/>
        <rFont val="Times New Roman"/>
        <family val="1"/>
      </rPr>
      <t>Finanziamenti  ai  sensi  dell’articolo  3  del  decreto-legge  n.  310  del  1990,
convertito, con modificazioni, dalla legge n. 403 del 1990</t>
    </r>
  </si>
  <si>
    <t>SCHEDA H: PROGRAMMA TRIENNALE DEGLI ACQUISTI DI FORNITURE E SERVIZI 2024/2026
DEL POLITECNICO DI BARI</t>
  </si>
  <si>
    <t>Responsabile unico del progetto (7)</t>
  </si>
  <si>
    <r>
      <rPr>
        <b/>
        <sz val="6"/>
        <rFont val="Times New Roman"/>
        <family val="1"/>
      </rPr>
      <t>Acquisto ricompreso nell'importo complessivo di un lavoro o di altra acquisizione presente in programmazione di lavori,
forniture e servizi</t>
    </r>
  </si>
  <si>
    <r>
      <rPr>
        <b/>
        <sz val="6"/>
        <rFont val="Times New Roman"/>
        <family val="1"/>
      </rPr>
      <t>CENTRALE Dl COMMITTENZA O SOGGETTO AGGREGATORE AL QUALE SI FARÀ RICORSO PER L'ESPLETAMENTO DELLA PROCEDURA Dl AFFIDAMENTO
(10)</t>
    </r>
  </si>
  <si>
    <r>
      <t xml:space="preserve">                                                                                                                                                                                                                                                                                                       Il referente del programma
</t>
    </r>
    <r>
      <rPr>
        <i/>
        <sz val="6"/>
        <rFont val="Times New Roman"/>
        <family val="1"/>
      </rPr>
      <t xml:space="preserve">                                                                                                                                                                                                                                                                                                       Dott. Sandro Spataro</t>
    </r>
  </si>
  <si>
    <t>1. modifica ex art. 7, comma 8, lettera b) 
2. modifica ex art. 7, comma 8, lettera c)
3. modifica ex art. 7, comma 8, lettera d)
4. modifica ex art. 7, comma 8, lettera e)
5. modifica ex art. 7, comma 9</t>
  </si>
  <si>
    <r>
      <rPr>
        <b/>
        <sz val="4"/>
        <rFont val="Times New Roman"/>
        <family val="1"/>
      </rPr>
      <t xml:space="preserve">Note
</t>
    </r>
    <r>
      <rPr>
        <sz val="4"/>
        <rFont val="Times New Roman"/>
        <family val="1"/>
      </rPr>
      <t>(1) Codice CUI = cf amministrazione + prima annualità del primo programma nel quale l’intervento è stato inserito + progressivo di cinque cifre della prima annualità del primo programma
(2) Indica il CUP (cfr. articolo 6, comma 4)
(3) Compilare se nella colonna “Acquisto ricompreso nell'importo complessivo di un lavoro o di altra acquisizione presente in programmazione di lavori, forniture e servizi” si è risposto “SI” e se nella colonna “Codice CUP” non è stato riportato il CUP in quanto non presente
(4) Indica se lotto funzionale secondo la definizione di cui all’articolo 3, comma 1, lettera s), dell’allegato I.1
(5) Relativa a CPV principale. Deve essere rispettata la coerenza, per le prime due cifre, con il settore: F = CPV&lt;45 o 48, S: CPV&gt; 48
(6) Indica il livello di priorità di cui all’articolo 6, commi 10 e 11
(7) Riportare nome e cognome del responsabile unico del progettoo complessivo ai sensi dell’articolo 6, comma 5, ivi incluse le spese eventualmente sostenute antecedentemente alla prima annualità
(9) Riportare l’importo del capitale privato come quota parte dell’importo complessivo
(10) Dati obbligatori per i soli acquisti ricompresi nella prima annualità (cfr. articolo 8)
(11) Indica se l’acquisto è stato aggiunto o è stato modificato a seguito di modifica in corso d’anno ai sensi dell’articolo 7, commi 8 e 9. Tale campo, come la relativa nota e tabella, compaiono solo in caso di modifica del programma
(12) La somma è calcolata al netto dell’importo degli acquisti ricompresi nell’importo complessivo di un lavoro o di altra acquisizione presente in programmazione di lavori, forniture e servizi</t>
    </r>
  </si>
  <si>
    <r>
      <rPr>
        <b/>
        <i/>
        <sz val="4"/>
        <rFont val="Times New Roman"/>
        <family val="1"/>
      </rPr>
      <t>secondo anno</t>
    </r>
  </si>
  <si>
    <t>SCHEDA I: PROGRAMMA TRIENNALE DEGLI ACQUISTI DI FORNITURE E SERVIZI 2024/2026
DEL POLITECNICO DI BARI</t>
  </si>
  <si>
    <t>DESCRIZIONE ACQUISTO</t>
  </si>
  <si>
    <t>Livello di priorità</t>
  </si>
  <si>
    <r>
      <rPr>
        <sz val="12"/>
        <rFont val="Times New Roman"/>
        <family val="1"/>
      </rPr>
      <t>ELENCO DEGLI INTERVENTI PRESENTI NELLA PRIMA ANNUALITA'
DEL PRECEDENTE PROGRAMMA TRIENNALE E NON RIPROPOSTI E NON AVVIATI</t>
    </r>
  </si>
  <si>
    <r>
      <rPr>
        <b/>
        <sz val="9"/>
        <rFont val="Times New Roman"/>
        <family val="1"/>
      </rPr>
      <t xml:space="preserve">Note
</t>
    </r>
    <r>
      <rPr>
        <sz val="9"/>
        <rFont val="Times New Roman"/>
        <family val="1"/>
      </rPr>
      <t>(1) breve descrizione dei motivi</t>
    </r>
  </si>
  <si>
    <r>
      <t xml:space="preserve">                                                                                                                                                                                         Il referente del programma
</t>
    </r>
    <r>
      <rPr>
        <i/>
        <sz val="9"/>
        <rFont val="Times New Roman"/>
        <family val="1"/>
      </rPr>
      <t xml:space="preserve">                                                                                                                                                                                       Dott. Sandro Spataro</t>
    </r>
  </si>
  <si>
    <r>
      <rPr>
        <b/>
        <sz val="9"/>
        <rFont val="Times New Roman"/>
        <family val="1"/>
      </rPr>
      <t>CODICE UNICO INTERVENTO -
CUI</t>
    </r>
  </si>
  <si>
    <r>
      <rPr>
        <b/>
        <sz val="9"/>
        <rFont val="Times New Roman"/>
        <family val="1"/>
      </rPr>
      <t>Motivo per il quale l'intervento non è riproposto
(1)</t>
    </r>
  </si>
  <si>
    <t>No</t>
  </si>
  <si>
    <t>Puglia</t>
  </si>
  <si>
    <t>Forniture e servizi</t>
  </si>
  <si>
    <t>32323500-8</t>
  </si>
  <si>
    <t>Descrizione dell'acquisto</t>
  </si>
  <si>
    <t>Video
Sorveglianza</t>
  </si>
  <si>
    <t>Massimo Zezza</t>
  </si>
  <si>
    <t>CONSIP S.P.A.</t>
  </si>
  <si>
    <t>93051590722202400001</t>
  </si>
  <si>
    <t>93051590722202400002</t>
  </si>
  <si>
    <t xml:space="preserve">72000000-5 </t>
  </si>
  <si>
    <t>Cyber Security</t>
  </si>
  <si>
    <t>93051590722202400003</t>
  </si>
  <si>
    <t>Servizi</t>
  </si>
  <si>
    <t>Sottoscrizione contratto trasformativo Wiley tramite CARE-CRUI</t>
  </si>
  <si>
    <t>Giuseppina Stea</t>
  </si>
  <si>
    <t xml:space="preserve">CRUI - CARE (Gruppo di Coordinamento per l’Accesso alle Risorse Elettroniche) </t>
  </si>
  <si>
    <t>92512000-3</t>
  </si>
  <si>
    <t>93051590722202400004</t>
  </si>
  <si>
    <t>93051590722202400005</t>
  </si>
  <si>
    <t>93051590722202400006</t>
  </si>
  <si>
    <t>93051590722202400007</t>
  </si>
  <si>
    <t>93051590722202400008</t>
  </si>
  <si>
    <t>F61B23000370006</t>
  </si>
  <si>
    <t>Sì</t>
  </si>
  <si>
    <t>Forniture</t>
  </si>
  <si>
    <t>48218000-9</t>
  </si>
  <si>
    <t>Licenze d'uso CASA EES - SPP - MICROSOFT</t>
  </si>
  <si>
    <t>Servizio di presidio delle aule del Politecnico di Bari</t>
  </si>
  <si>
    <t>Licenza d'Uso software canoni SP e outsourcing</t>
  </si>
  <si>
    <t>Gaetano Petruzzelli</t>
  </si>
  <si>
    <t>Luca Fortunato</t>
  </si>
  <si>
    <t>Nicola Bassi</t>
  </si>
  <si>
    <t>CRUI</t>
  </si>
  <si>
    <t>CINECA</t>
  </si>
  <si>
    <t>93051590722202400009</t>
  </si>
  <si>
    <t>Acquisto arredi per la nuova sede del Rettorato del Politecnico di Bari</t>
  </si>
  <si>
    <t>39150000-8</t>
  </si>
  <si>
    <t>93051590722202400010</t>
  </si>
  <si>
    <t>D93C22000410001</t>
  </si>
  <si>
    <t>Progetto Spoke 8 CN MOST - Acquisto/noleggio mini-bus sperimentale a guida autonoma</t>
  </si>
  <si>
    <t>Servizio sostitutivo mensa (buoni pasto) per personale TAB</t>
  </si>
  <si>
    <t>Alessandro Serio</t>
  </si>
  <si>
    <t>30199770-8</t>
  </si>
  <si>
    <t>Biagio D'Aquino</t>
  </si>
  <si>
    <t>93051590722202300091</t>
  </si>
  <si>
    <t>93051590722202300092</t>
  </si>
  <si>
    <t>B37H22006160009</t>
  </si>
  <si>
    <t>30200000-1</t>
  </si>
  <si>
    <t>31711000-3</t>
  </si>
  <si>
    <t>Lucrezia Fortunato</t>
  </si>
  <si>
    <t>Fornitura e posa in opera di n.1 SHIL – Sistema HIL integrato ad alte performance per il design, la simulazione e la validazione di algoritmi di controllo in real-time</t>
  </si>
  <si>
    <t>Fornitura materiale tecnico-scientifico per la realizzazione del Laboratorio GNSS Augmented ‐ UAM test solutions (GALA)</t>
  </si>
  <si>
    <t>93051590722202400011</t>
  </si>
  <si>
    <t>Accordo quadro per affidamento servizi di ingegneria</t>
  </si>
  <si>
    <t>Carmela Mastro</t>
  </si>
  <si>
    <r>
      <t>71000000-8</t>
    </r>
    <r>
      <rPr>
        <sz val="12"/>
        <color rgb="FF1563A6"/>
        <rFont val="Montserrat"/>
      </rPr>
      <t> </t>
    </r>
  </si>
  <si>
    <t>34000000-7</t>
  </si>
  <si>
    <t>Marianna Maselli</t>
  </si>
  <si>
    <t>93051590722202300073</t>
  </si>
  <si>
    <t>42933000-5</t>
  </si>
  <si>
    <t xml:space="preserve">Concessione del servizio di distribuzione automatica di bevande calde, fredde e snack a ridotto impatto ambientale per le sedi di Politecnico di Bari </t>
  </si>
  <si>
    <t>93051590722202400012</t>
  </si>
  <si>
    <t>Allestimento di una sala di registrazione per la realizzazione di MOOCs (Massive Online Open Courses)</t>
  </si>
  <si>
    <r>
      <t>32000000-3</t>
    </r>
    <r>
      <rPr>
        <sz val="12"/>
        <color rgb="FF1563A6"/>
        <rFont val="Montserrat"/>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</si>
</sst>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color rgb="FF000000"/>
      <name val="Times New Roman"/>
      <charset val="204"/>
    </font>
    <font>
      <sz val="12"/>
      <name val="Calibri"/>
    </font>
    <font>
      <sz val="9"/>
      <name val="Times New Roman"/>
      <family val="1"/>
    </font>
    <font>
      <b/>
      <sz val="4"/>
      <name val="Times New Roman"/>
      <family val="1"/>
    </font>
    <font>
      <sz val="4"/>
      <name val="Times New Roman"/>
      <family val="1"/>
    </font>
    <font>
      <b/>
      <i/>
      <sz val="4"/>
      <name val="Times New Roman"/>
      <family val="1"/>
    </font>
    <font>
      <sz val="10"/>
      <name val="Times New Roman"/>
      <family val="1"/>
    </font>
    <font>
      <sz val="6"/>
      <name val="Times New Roman"/>
      <family val="1"/>
    </font>
    <font>
      <i/>
      <sz val="6"/>
      <name val="Times New Roman"/>
      <family val="1"/>
    </font>
    <font>
      <sz val="12"/>
      <name val="Times New Roman"/>
      <family val="1"/>
    </font>
    <font>
      <sz val="10"/>
      <color rgb="FF000000"/>
      <name val="Times New Roman"/>
      <family val="1"/>
    </font>
    <font>
      <sz val="11"/>
      <name val="Times New Roman"/>
      <family val="1"/>
    </font>
    <font>
      <b/>
      <sz val="6"/>
      <name val="Times New Roman"/>
      <family val="1"/>
    </font>
    <font>
      <sz val="6"/>
      <color rgb="FF000000"/>
      <name val="Times New Roman"/>
      <family val="1"/>
    </font>
    <font>
      <b/>
      <sz val="10"/>
      <name val="Times New Roman"/>
      <family val="1"/>
    </font>
    <font>
      <b/>
      <sz val="9"/>
      <name val="Times New Roman"/>
      <family val="1"/>
    </font>
    <font>
      <b/>
      <sz val="6"/>
      <color rgb="FF000000"/>
      <name val="Times New Roman"/>
      <family val="1"/>
    </font>
    <font>
      <b/>
      <sz val="10"/>
      <color rgb="FF000000"/>
      <name val="Times New Roman"/>
      <family val="1"/>
    </font>
    <font>
      <sz val="9"/>
      <color rgb="FF000000"/>
      <name val="Times New Roman"/>
      <family val="1"/>
    </font>
    <font>
      <i/>
      <sz val="9"/>
      <name val="Times New Roman"/>
      <family val="1"/>
    </font>
    <font>
      <b/>
      <sz val="9"/>
      <color rgb="FF000000"/>
      <name val="Times New Roman"/>
      <family val="1"/>
    </font>
    <font>
      <sz val="8"/>
      <name val="Times New Roman"/>
      <family val="1"/>
    </font>
    <font>
      <sz val="12"/>
      <color rgb="FF1563A6"/>
      <name val="Montserrat"/>
    </font>
  </fonts>
  <fills count="4">
    <fill>
      <patternFill patternType="none"/>
    </fill>
    <fill>
      <patternFill patternType="gray125"/>
    </fill>
    <fill>
      <patternFill patternType="solid">
        <fgColor rgb="FFD9D9D9"/>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applyFill="1" applyBorder="1" applyAlignment="1">
      <alignment horizontal="left" vertical="top"/>
    </xf>
    <xf numFmtId="0" fontId="0" fillId="0" borderId="0" xfId="0" applyFill="1" applyBorder="1" applyAlignment="1">
      <alignment vertical="top" wrapText="1"/>
    </xf>
    <xf numFmtId="0" fontId="1" fillId="0" borderId="0" xfId="0" applyFont="1" applyFill="1" applyBorder="1" applyAlignment="1">
      <alignment vertical="top" wrapText="1"/>
    </xf>
    <xf numFmtId="0" fontId="10" fillId="0" borderId="0" xfId="0" applyFont="1" applyFill="1" applyBorder="1" applyAlignment="1">
      <alignment horizontal="left" vertical="top"/>
    </xf>
    <xf numFmtId="0" fontId="9" fillId="0" borderId="0" xfId="0" applyFont="1" applyFill="1" applyBorder="1" applyAlignment="1">
      <alignment vertical="top" wrapText="1"/>
    </xf>
    <xf numFmtId="0" fontId="12" fillId="0" borderId="1" xfId="0" applyFont="1" applyFill="1" applyBorder="1" applyAlignment="1">
      <alignment horizontal="center" vertical="center" wrapText="1"/>
    </xf>
    <xf numFmtId="0" fontId="11" fillId="0" borderId="0" xfId="0" applyFont="1" applyFill="1" applyBorder="1" applyAlignment="1">
      <alignment vertical="top" wrapText="1"/>
    </xf>
    <xf numFmtId="0" fontId="10" fillId="0" borderId="0" xfId="0" applyFont="1" applyFill="1" applyBorder="1" applyAlignment="1">
      <alignment vertical="top" wrapText="1"/>
    </xf>
    <xf numFmtId="0" fontId="2" fillId="0" borderId="1" xfId="0" applyFont="1" applyFill="1" applyBorder="1" applyAlignment="1">
      <alignment horizontal="center" vertical="top" wrapText="1"/>
    </xf>
    <xf numFmtId="0" fontId="7" fillId="0" borderId="0" xfId="0" applyFont="1" applyFill="1" applyBorder="1" applyAlignment="1">
      <alignment wrapText="1"/>
    </xf>
    <xf numFmtId="0" fontId="6"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left" vertical="top" wrapText="1" indent="1"/>
    </xf>
    <xf numFmtId="0" fontId="18" fillId="0" borderId="0" xfId="0" applyFont="1" applyFill="1" applyBorder="1" applyAlignment="1">
      <alignment horizontal="left" vertical="top"/>
    </xf>
    <xf numFmtId="0" fontId="2" fillId="0" borderId="1" xfId="0" applyFont="1" applyFill="1" applyBorder="1" applyAlignment="1">
      <alignment horizontal="left" vertical="top" wrapText="1" indent="2"/>
    </xf>
    <xf numFmtId="0" fontId="2" fillId="0" borderId="0" xfId="0" applyFont="1" applyFill="1" applyBorder="1" applyAlignment="1">
      <alignment wrapText="1"/>
    </xf>
    <xf numFmtId="0" fontId="20" fillId="0" borderId="1"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indent="1"/>
    </xf>
    <xf numFmtId="1"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top" wrapText="1"/>
    </xf>
    <xf numFmtId="0" fontId="7" fillId="0" borderId="10" xfId="0" applyFont="1" applyFill="1" applyBorder="1" applyAlignment="1">
      <alignment horizontal="center" vertical="center" wrapText="1"/>
    </xf>
    <xf numFmtId="1" fontId="7" fillId="0" borderId="16" xfId="0" applyNumberFormat="1" applyFont="1" applyFill="1" applyBorder="1" applyAlignment="1">
      <alignment horizontal="center" vertical="center" wrapText="1"/>
    </xf>
    <xf numFmtId="1" fontId="7" fillId="0" borderId="17"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1" fontId="7" fillId="0" borderId="2" xfId="0" quotePrefix="1" applyNumberFormat="1" applyFont="1" applyFill="1" applyBorder="1" applyAlignment="1">
      <alignment horizontal="center" vertical="center" wrapText="1"/>
    </xf>
    <xf numFmtId="4" fontId="7" fillId="0" borderId="10" xfId="0" applyNumberFormat="1" applyFont="1" applyFill="1" applyBorder="1" applyAlignment="1">
      <alignment horizontal="center" vertical="center" wrapText="1"/>
    </xf>
    <xf numFmtId="4" fontId="6" fillId="0" borderId="16" xfId="0" applyNumberFormat="1" applyFont="1" applyFill="1" applyBorder="1" applyAlignment="1">
      <alignment horizontal="center" vertical="center" wrapText="1"/>
    </xf>
    <xf numFmtId="4" fontId="7" fillId="3" borderId="18" xfId="0" applyNumberFormat="1" applyFont="1" applyFill="1" applyBorder="1" applyAlignment="1">
      <alignment horizontal="center" vertical="center" wrapText="1"/>
    </xf>
    <xf numFmtId="1" fontId="7" fillId="0" borderId="16" xfId="0" quotePrefix="1" applyNumberFormat="1" applyFont="1" applyFill="1" applyBorder="1" applyAlignment="1">
      <alignment horizontal="center" vertical="center" wrapText="1"/>
    </xf>
    <xf numFmtId="4" fontId="7" fillId="0" borderId="16" xfId="0" applyNumberFormat="1" applyFont="1" applyFill="1" applyBorder="1" applyAlignment="1">
      <alignment horizontal="center" vertical="center" wrapText="1"/>
    </xf>
    <xf numFmtId="4" fontId="13" fillId="2" borderId="18"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7" fillId="0" borderId="16" xfId="0" quotePrefix="1"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0" xfId="0"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7" fillId="0" borderId="16" xfId="0" applyFont="1" applyFill="1" applyBorder="1" applyAlignment="1">
      <alignment horizontal="center" vertical="center" wrapText="1"/>
    </xf>
    <xf numFmtId="4" fontId="7" fillId="0" borderId="17"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9" fillId="0" borderId="15" xfId="0" applyFont="1" applyFill="1" applyBorder="1" applyAlignment="1">
      <alignment horizontal="center" vertical="top" wrapText="1"/>
    </xf>
    <xf numFmtId="0" fontId="7" fillId="0" borderId="0" xfId="0" applyFont="1" applyFill="1" applyBorder="1" applyAlignment="1">
      <alignment horizontal="center" wrapText="1"/>
    </xf>
    <xf numFmtId="0" fontId="10" fillId="0" borderId="0"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9" xfId="0" applyFont="1" applyFill="1" applyBorder="1" applyAlignment="1">
      <alignment horizontal="center"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8"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5" xfId="0" applyFont="1" applyFill="1" applyBorder="1" applyAlignment="1">
      <alignment horizontal="left" vertical="top" wrapText="1" indent="1"/>
    </xf>
    <xf numFmtId="0" fontId="5" fillId="0" borderId="6" xfId="0" applyFont="1" applyFill="1" applyBorder="1" applyAlignment="1">
      <alignment horizontal="left" vertical="top" wrapText="1" indent="1"/>
    </xf>
    <xf numFmtId="0" fontId="17" fillId="0" borderId="16" xfId="0" applyFont="1" applyFill="1" applyBorder="1" applyAlignment="1">
      <alignment horizontal="left" vertical="top" wrapText="1"/>
    </xf>
    <xf numFmtId="0" fontId="5" fillId="0" borderId="16" xfId="0" applyFont="1" applyFill="1" applyBorder="1" applyAlignment="1">
      <alignment horizontal="left" vertical="top" wrapText="1" indent="1"/>
    </xf>
    <xf numFmtId="0" fontId="5" fillId="0" borderId="16" xfId="0" applyFont="1" applyFill="1" applyBorder="1" applyAlignment="1">
      <alignment horizontal="left" vertical="top" wrapText="1"/>
    </xf>
    <xf numFmtId="0" fontId="10" fillId="0" borderId="11" xfId="0" applyFont="1" applyFill="1" applyBorder="1" applyAlignment="1">
      <alignment horizontal="left" wrapText="1"/>
    </xf>
    <xf numFmtId="0" fontId="10" fillId="0" borderId="15" xfId="0" applyFont="1" applyFill="1" applyBorder="1" applyAlignment="1">
      <alignment horizontal="left" wrapText="1"/>
    </xf>
    <xf numFmtId="0" fontId="10" fillId="0" borderId="12" xfId="0" applyFont="1" applyFill="1" applyBorder="1" applyAlignment="1">
      <alignment horizontal="left" wrapText="1"/>
    </xf>
    <xf numFmtId="0" fontId="13" fillId="0" borderId="0" xfId="0" applyFont="1" applyFill="1" applyBorder="1" applyAlignment="1">
      <alignment horizontal="left" vertical="center" wrapText="1"/>
    </xf>
    <xf numFmtId="0" fontId="4" fillId="0"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2" borderId="15"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0" fillId="0" borderId="15" xfId="0" applyFont="1" applyFill="1" applyBorder="1" applyAlignment="1">
      <alignment horizontal="center" vertical="top" wrapText="1"/>
    </xf>
    <xf numFmtId="0" fontId="18" fillId="0" borderId="0" xfId="0" applyFont="1" applyFill="1" applyBorder="1" applyAlignment="1">
      <alignment horizontal="left" vertical="top" wrapText="1"/>
    </xf>
    <xf numFmtId="0" fontId="2" fillId="0" borderId="9" xfId="0" applyFont="1" applyFill="1" applyBorder="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16</xdr:col>
      <xdr:colOff>289814</xdr:colOff>
      <xdr:row>2</xdr:row>
      <xdr:rowOff>252984</xdr:rowOff>
    </xdr:from>
    <xdr:ext cx="67310" cy="5080"/>
    <xdr:sp macro="" textlink="">
      <xdr:nvSpPr>
        <xdr:cNvPr id="2" name="Shape 2">
          <a:extLst>
            <a:ext uri="{FF2B5EF4-FFF2-40B4-BE49-F238E27FC236}">
              <a16:creationId xmlns:a16="http://schemas.microsoft.com/office/drawing/2014/main" id="{00000000-0008-0000-0700-000002000000}"/>
            </a:ext>
          </a:extLst>
        </xdr:cNvPr>
        <xdr:cNvSpPr/>
      </xdr:nvSpPr>
      <xdr:spPr>
        <a:xfrm>
          <a:off x="0" y="0"/>
          <a:ext cx="67310" cy="5080"/>
        </a:xfrm>
        <a:custGeom>
          <a:avLst/>
          <a:gdLst/>
          <a:ahLst/>
          <a:cxnLst/>
          <a:rect l="0" t="0" r="0" b="0"/>
          <a:pathLst>
            <a:path w="67310" h="5080">
              <a:moveTo>
                <a:pt x="67055" y="0"/>
              </a:moveTo>
              <a:lnTo>
                <a:pt x="0" y="0"/>
              </a:lnTo>
              <a:lnTo>
                <a:pt x="0" y="4572"/>
              </a:lnTo>
              <a:lnTo>
                <a:pt x="67055" y="4572"/>
              </a:lnTo>
              <a:lnTo>
                <a:pt x="67055" y="0"/>
              </a:lnTo>
              <a:close/>
            </a:path>
          </a:pathLst>
        </a:custGeom>
        <a:solidFill>
          <a:srgbClr val="000000">
            <a:alpha val="50000"/>
          </a:srgbClr>
        </a:solidFill>
      </xdr:spPr>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tipubblici.org/cpv/3400000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abSelected="1" workbookViewId="0">
      <selection activeCell="B28" sqref="B28"/>
    </sheetView>
  </sheetViews>
  <sheetFormatPr defaultRowHeight="12.75" x14ac:dyDescent="0.2"/>
  <cols>
    <col min="1" max="1" width="68.6640625" customWidth="1"/>
    <col min="2" max="2" width="18.6640625" customWidth="1"/>
    <col min="3" max="3" width="17.83203125" customWidth="1"/>
    <col min="4" max="4" width="16.6640625" customWidth="1"/>
    <col min="5" max="5" width="21.33203125" customWidth="1"/>
    <col min="6" max="6" width="13.5" customWidth="1"/>
  </cols>
  <sheetData>
    <row r="1" spans="1:6" ht="40.5" customHeight="1" x14ac:dyDescent="0.2">
      <c r="A1" s="46" t="s">
        <v>31</v>
      </c>
      <c r="B1" s="46"/>
      <c r="C1" s="46"/>
      <c r="D1" s="46"/>
      <c r="E1" s="46"/>
      <c r="F1" s="6"/>
    </row>
    <row r="2" spans="1:6" ht="36.75" customHeight="1" x14ac:dyDescent="0.2">
      <c r="A2" s="47" t="s">
        <v>5</v>
      </c>
      <c r="B2" s="47"/>
      <c r="C2" s="47"/>
      <c r="D2" s="47"/>
      <c r="E2" s="47"/>
      <c r="F2" s="2"/>
    </row>
    <row r="3" spans="1:6" ht="15" customHeight="1" x14ac:dyDescent="0.2">
      <c r="A3" s="50" t="s">
        <v>6</v>
      </c>
      <c r="B3" s="53" t="s">
        <v>7</v>
      </c>
      <c r="C3" s="54"/>
      <c r="D3" s="54"/>
      <c r="E3" s="55"/>
    </row>
    <row r="4" spans="1:6" ht="15" customHeight="1" x14ac:dyDescent="0.2">
      <c r="A4" s="51"/>
      <c r="B4" s="56" t="s">
        <v>8</v>
      </c>
      <c r="C4" s="56"/>
      <c r="D4" s="56"/>
      <c r="E4" s="57" t="s">
        <v>9</v>
      </c>
    </row>
    <row r="5" spans="1:6" ht="13.5" customHeight="1" x14ac:dyDescent="0.2">
      <c r="A5" s="52"/>
      <c r="B5" s="41" t="s">
        <v>1</v>
      </c>
      <c r="C5" s="41" t="s">
        <v>2</v>
      </c>
      <c r="D5" s="41" t="s">
        <v>3</v>
      </c>
      <c r="E5" s="57"/>
    </row>
    <row r="6" spans="1:6" ht="15" customHeight="1" x14ac:dyDescent="0.2">
      <c r="A6" s="10" t="s">
        <v>18</v>
      </c>
      <c r="B6" s="30">
        <f>250000+1473460.39+300000</f>
        <v>2023460.39</v>
      </c>
      <c r="C6" s="30">
        <v>0</v>
      </c>
      <c r="D6" s="30">
        <v>0</v>
      </c>
      <c r="E6" s="30">
        <f>D6+C6+B6</f>
        <v>2023460.39</v>
      </c>
    </row>
    <row r="7" spans="1:6" ht="15" customHeight="1" x14ac:dyDescent="0.2">
      <c r="A7" s="10" t="s">
        <v>19</v>
      </c>
      <c r="B7" s="30">
        <v>0</v>
      </c>
      <c r="C7" s="30">
        <v>0</v>
      </c>
      <c r="D7" s="30">
        <v>0</v>
      </c>
      <c r="E7" s="30">
        <v>0</v>
      </c>
    </row>
    <row r="8" spans="1:6" ht="15" customHeight="1" x14ac:dyDescent="0.2">
      <c r="A8" s="10" t="s">
        <v>20</v>
      </c>
      <c r="B8" s="30">
        <v>270055.28000000003</v>
      </c>
      <c r="C8" s="30">
        <v>270055.28000000003</v>
      </c>
      <c r="D8" s="30">
        <v>270055.28000000003</v>
      </c>
      <c r="E8" s="30">
        <f>D8+C8+B8</f>
        <v>810165.84000000008</v>
      </c>
    </row>
    <row r="9" spans="1:6" ht="15" customHeight="1" x14ac:dyDescent="0.2">
      <c r="A9" s="10" t="s">
        <v>21</v>
      </c>
      <c r="B9" s="30">
        <v>3168000</v>
      </c>
      <c r="C9" s="30">
        <v>2290000</v>
      </c>
      <c r="D9" s="30">
        <v>1842000</v>
      </c>
      <c r="E9" s="30">
        <f>D9+C9+B9</f>
        <v>7300000</v>
      </c>
    </row>
    <row r="10" spans="1:6" ht="39" customHeight="1" x14ac:dyDescent="0.2">
      <c r="A10" s="11" t="s">
        <v>34</v>
      </c>
      <c r="B10" s="30">
        <v>0</v>
      </c>
      <c r="C10" s="30">
        <v>0</v>
      </c>
      <c r="D10" s="30">
        <v>0</v>
      </c>
      <c r="E10" s="30">
        <v>0</v>
      </c>
    </row>
    <row r="11" spans="1:6" ht="15" customHeight="1" x14ac:dyDescent="0.2">
      <c r="A11" s="10" t="s">
        <v>32</v>
      </c>
      <c r="B11" s="30">
        <v>0</v>
      </c>
      <c r="C11" s="30">
        <v>0</v>
      </c>
      <c r="D11" s="30">
        <v>0</v>
      </c>
      <c r="E11" s="30">
        <v>0</v>
      </c>
    </row>
    <row r="12" spans="1:6" ht="15" customHeight="1" x14ac:dyDescent="0.2">
      <c r="A12" s="10" t="s">
        <v>33</v>
      </c>
      <c r="B12" s="30">
        <v>0</v>
      </c>
      <c r="C12" s="30">
        <v>0</v>
      </c>
      <c r="D12" s="30">
        <v>0</v>
      </c>
      <c r="E12" s="30">
        <v>0</v>
      </c>
    </row>
    <row r="13" spans="1:6" ht="15" customHeight="1" x14ac:dyDescent="0.2">
      <c r="A13" s="12" t="s">
        <v>4</v>
      </c>
      <c r="B13" s="30">
        <f>SUM(B6:B12)</f>
        <v>5461515.6699999999</v>
      </c>
      <c r="C13" s="30">
        <f>SUM(C6:C12)</f>
        <v>2560055.2800000003</v>
      </c>
      <c r="D13" s="30">
        <f>SUM(D6:D12)</f>
        <v>2112055.2800000003</v>
      </c>
      <c r="E13" s="30">
        <f>SUM(E6:E12)</f>
        <v>10133626.23</v>
      </c>
    </row>
    <row r="14" spans="1:6" ht="34.5" customHeight="1" x14ac:dyDescent="0.15">
      <c r="A14" s="48" t="s">
        <v>24</v>
      </c>
      <c r="B14" s="48"/>
      <c r="C14" s="48"/>
      <c r="D14" s="48"/>
      <c r="E14" s="48"/>
      <c r="F14" s="9"/>
    </row>
    <row r="15" spans="1:6" ht="17.25" customHeight="1" x14ac:dyDescent="0.15">
      <c r="A15" s="48"/>
      <c r="B15" s="48"/>
      <c r="C15" s="48"/>
      <c r="D15" s="48"/>
      <c r="E15" s="48"/>
      <c r="F15" s="9"/>
    </row>
    <row r="16" spans="1:6" ht="48" customHeight="1" x14ac:dyDescent="0.2">
      <c r="A16" s="49" t="s">
        <v>35</v>
      </c>
      <c r="B16" s="49"/>
      <c r="C16" s="49"/>
      <c r="D16" s="49"/>
      <c r="E16" s="49"/>
      <c r="F16" s="1"/>
    </row>
  </sheetData>
  <mergeCells count="9">
    <mergeCell ref="A1:E1"/>
    <mergeCell ref="A2:E2"/>
    <mergeCell ref="A14:E14"/>
    <mergeCell ref="A16:E16"/>
    <mergeCell ref="A15:E15"/>
    <mergeCell ref="A3:A5"/>
    <mergeCell ref="B3:E3"/>
    <mergeCell ref="B4:D4"/>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
  <sheetViews>
    <sheetView topLeftCell="D1" zoomScale="150" zoomScaleNormal="150" workbookViewId="0">
      <selection activeCell="Q20" sqref="Q20"/>
    </sheetView>
  </sheetViews>
  <sheetFormatPr defaultRowHeight="12.75" x14ac:dyDescent="0.2"/>
  <cols>
    <col min="1" max="1" width="17.33203125" customWidth="1"/>
    <col min="2" max="2" width="9.1640625" customWidth="1"/>
    <col min="3" max="3" width="7.5" customWidth="1"/>
    <col min="4" max="4" width="7.6640625" customWidth="1"/>
    <col min="5" max="5" width="5.83203125" customWidth="1"/>
    <col min="6" max="6" width="8" customWidth="1"/>
    <col min="7" max="7" width="9.6640625" customWidth="1"/>
    <col min="8" max="8" width="2" customWidth="1"/>
    <col min="9" max="9" width="6.1640625" customWidth="1"/>
    <col min="10" max="10" width="7.6640625" customWidth="1"/>
    <col min="11" max="11" width="1.1640625" customWidth="1"/>
    <col min="12" max="12" width="6.83203125" customWidth="1"/>
    <col min="13" max="13" width="6.5" customWidth="1"/>
    <col min="14" max="14" width="8.33203125" customWidth="1"/>
    <col min="15" max="15" width="12.33203125" customWidth="1"/>
    <col min="16" max="16" width="5.5" customWidth="1"/>
    <col min="17" max="17" width="8.33203125" customWidth="1"/>
    <col min="18" max="18" width="6.83203125" customWidth="1"/>
    <col min="19" max="19" width="7.5" customWidth="1"/>
    <col min="20" max="20" width="10.5" customWidth="1"/>
    <col min="21" max="21" width="9.5" customWidth="1"/>
    <col min="22" max="22" width="9.1640625" customWidth="1"/>
    <col min="23" max="23" width="7.83203125" customWidth="1"/>
    <col min="24" max="24" width="11.6640625" customWidth="1"/>
    <col min="25" max="25" width="8.6640625" customWidth="1"/>
    <col min="26" max="26" width="6.83203125" customWidth="1"/>
    <col min="27" max="27" width="7.1640625" customWidth="1"/>
    <col min="28" max="28" width="9.6640625" customWidth="1"/>
    <col min="29" max="29" width="10" customWidth="1"/>
    <col min="30" max="30" width="2.1640625" customWidth="1"/>
  </cols>
  <sheetData>
    <row r="1" spans="1:30" ht="39" customHeight="1" x14ac:dyDescent="0.2">
      <c r="A1" s="46" t="s">
        <v>58</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row>
    <row r="2" spans="1:30" ht="30.75" customHeight="1" x14ac:dyDescent="0.2">
      <c r="A2" s="47" t="s">
        <v>36</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
    </row>
    <row r="3" spans="1:30" s="38" customFormat="1" ht="89.25" customHeight="1" x14ac:dyDescent="0.2">
      <c r="A3" s="96" t="s">
        <v>37</v>
      </c>
      <c r="B3" s="96" t="s">
        <v>38</v>
      </c>
      <c r="C3" s="96" t="s">
        <v>39</v>
      </c>
      <c r="D3" s="96" t="s">
        <v>10</v>
      </c>
      <c r="E3" s="99" t="s">
        <v>40</v>
      </c>
      <c r="F3" s="100"/>
      <c r="G3" s="105" t="s">
        <v>60</v>
      </c>
      <c r="H3" s="99" t="s">
        <v>41</v>
      </c>
      <c r="I3" s="100"/>
      <c r="J3" s="96" t="s">
        <v>42</v>
      </c>
      <c r="K3" s="99" t="s">
        <v>43</v>
      </c>
      <c r="L3" s="100"/>
      <c r="M3" s="96" t="s">
        <v>44</v>
      </c>
      <c r="N3" s="96" t="s">
        <v>45</v>
      </c>
      <c r="O3" s="99" t="s">
        <v>78</v>
      </c>
      <c r="P3" s="96" t="s">
        <v>46</v>
      </c>
      <c r="Q3" s="96" t="s">
        <v>59</v>
      </c>
      <c r="R3" s="96" t="s">
        <v>47</v>
      </c>
      <c r="S3" s="96" t="s">
        <v>48</v>
      </c>
      <c r="T3" s="113" t="s">
        <v>49</v>
      </c>
      <c r="U3" s="115"/>
      <c r="V3" s="115"/>
      <c r="W3" s="115"/>
      <c r="X3" s="116"/>
      <c r="Y3" s="116"/>
      <c r="Z3" s="114"/>
      <c r="AA3" s="108" t="s">
        <v>61</v>
      </c>
      <c r="AB3" s="109"/>
      <c r="AC3" s="96" t="s">
        <v>50</v>
      </c>
      <c r="AD3" s="37"/>
    </row>
    <row r="4" spans="1:30" s="38" customFormat="1" ht="17.25" customHeight="1" x14ac:dyDescent="0.2">
      <c r="A4" s="97"/>
      <c r="B4" s="97"/>
      <c r="C4" s="97"/>
      <c r="D4" s="97"/>
      <c r="E4" s="101"/>
      <c r="F4" s="102"/>
      <c r="G4" s="106"/>
      <c r="H4" s="101"/>
      <c r="I4" s="102"/>
      <c r="J4" s="97"/>
      <c r="K4" s="101"/>
      <c r="L4" s="102"/>
      <c r="M4" s="97"/>
      <c r="N4" s="97"/>
      <c r="O4" s="101"/>
      <c r="P4" s="97"/>
      <c r="Q4" s="106"/>
      <c r="R4" s="97"/>
      <c r="S4" s="97"/>
      <c r="T4" s="99" t="s">
        <v>1</v>
      </c>
      <c r="U4" s="110" t="s">
        <v>2</v>
      </c>
      <c r="V4" s="110" t="s">
        <v>3</v>
      </c>
      <c r="W4" s="111" t="s">
        <v>11</v>
      </c>
      <c r="X4" s="100" t="s">
        <v>51</v>
      </c>
      <c r="Y4" s="113" t="s">
        <v>52</v>
      </c>
      <c r="Z4" s="114"/>
      <c r="AA4" s="96" t="s">
        <v>29</v>
      </c>
      <c r="AB4" s="96" t="s">
        <v>30</v>
      </c>
      <c r="AC4" s="97"/>
      <c r="AD4" s="37"/>
    </row>
    <row r="5" spans="1:30" s="38" customFormat="1" ht="10.5" customHeight="1" x14ac:dyDescent="0.2">
      <c r="A5" s="98"/>
      <c r="B5" s="98"/>
      <c r="C5" s="98"/>
      <c r="D5" s="98"/>
      <c r="E5" s="103"/>
      <c r="F5" s="104"/>
      <c r="G5" s="107"/>
      <c r="H5" s="103"/>
      <c r="I5" s="104"/>
      <c r="J5" s="98"/>
      <c r="K5" s="103"/>
      <c r="L5" s="104"/>
      <c r="M5" s="98"/>
      <c r="N5" s="98"/>
      <c r="O5" s="103"/>
      <c r="P5" s="98"/>
      <c r="Q5" s="107"/>
      <c r="R5" s="98"/>
      <c r="S5" s="98"/>
      <c r="T5" s="103"/>
      <c r="U5" s="110"/>
      <c r="V5" s="110"/>
      <c r="W5" s="112"/>
      <c r="X5" s="104"/>
      <c r="Y5" s="5" t="s">
        <v>0</v>
      </c>
      <c r="Z5" s="5" t="s">
        <v>53</v>
      </c>
      <c r="AA5" s="98"/>
      <c r="AB5" s="98"/>
      <c r="AC5" s="98"/>
      <c r="AD5" s="37"/>
    </row>
    <row r="6" spans="1:30" ht="17.850000000000001" customHeight="1" x14ac:dyDescent="0.2">
      <c r="A6" s="28" t="s">
        <v>82</v>
      </c>
      <c r="B6" s="21">
        <v>93051590722</v>
      </c>
      <c r="C6" s="13">
        <v>2024</v>
      </c>
      <c r="D6" s="13">
        <v>2024</v>
      </c>
      <c r="E6" s="58"/>
      <c r="F6" s="59"/>
      <c r="G6" s="13" t="s">
        <v>74</v>
      </c>
      <c r="H6" s="58"/>
      <c r="I6" s="59"/>
      <c r="J6" s="13" t="s">
        <v>74</v>
      </c>
      <c r="K6" s="58" t="s">
        <v>75</v>
      </c>
      <c r="L6" s="59"/>
      <c r="M6" s="22" t="s">
        <v>76</v>
      </c>
      <c r="N6" s="13" t="s">
        <v>77</v>
      </c>
      <c r="O6" s="23" t="s">
        <v>79</v>
      </c>
      <c r="P6" s="13">
        <v>1</v>
      </c>
      <c r="Q6" s="13" t="s">
        <v>80</v>
      </c>
      <c r="R6" s="13">
        <v>36</v>
      </c>
      <c r="S6" s="13" t="s">
        <v>74</v>
      </c>
      <c r="T6" s="29">
        <v>250000</v>
      </c>
      <c r="U6" s="29">
        <v>150000</v>
      </c>
      <c r="V6" s="29">
        <v>100000</v>
      </c>
      <c r="W6" s="29">
        <v>0</v>
      </c>
      <c r="X6" s="29">
        <f>T6+U6+V6</f>
        <v>500000</v>
      </c>
      <c r="Y6" s="29">
        <v>0</v>
      </c>
      <c r="Z6" s="13"/>
      <c r="AA6" s="13">
        <v>226120</v>
      </c>
      <c r="AB6" s="13" t="s">
        <v>81</v>
      </c>
      <c r="AC6" s="13"/>
      <c r="AD6" s="3"/>
    </row>
    <row r="7" spans="1:30" ht="17.850000000000001" customHeight="1" x14ac:dyDescent="0.2">
      <c r="A7" s="28" t="s">
        <v>83</v>
      </c>
      <c r="B7" s="25">
        <v>93051590722</v>
      </c>
      <c r="C7" s="13">
        <v>2024</v>
      </c>
      <c r="D7" s="13">
        <v>2024</v>
      </c>
      <c r="E7" s="63"/>
      <c r="F7" s="63"/>
      <c r="G7" s="13" t="s">
        <v>74</v>
      </c>
      <c r="H7" s="63"/>
      <c r="I7" s="63"/>
      <c r="J7" s="13" t="s">
        <v>74</v>
      </c>
      <c r="K7" s="58" t="s">
        <v>75</v>
      </c>
      <c r="L7" s="59"/>
      <c r="M7" s="22" t="s">
        <v>76</v>
      </c>
      <c r="N7" s="27" t="s">
        <v>84</v>
      </c>
      <c r="O7" s="27" t="s">
        <v>85</v>
      </c>
      <c r="P7" s="27">
        <v>1</v>
      </c>
      <c r="Q7" s="27" t="s">
        <v>80</v>
      </c>
      <c r="R7" s="27">
        <v>36</v>
      </c>
      <c r="S7" s="13" t="s">
        <v>74</v>
      </c>
      <c r="T7" s="29">
        <v>45000</v>
      </c>
      <c r="U7" s="29">
        <v>65000</v>
      </c>
      <c r="V7" s="29">
        <v>65000</v>
      </c>
      <c r="W7" s="29">
        <v>0</v>
      </c>
      <c r="X7" s="29">
        <f>V7+U7+T7</f>
        <v>175000</v>
      </c>
      <c r="Y7" s="29">
        <v>0</v>
      </c>
      <c r="Z7" s="27"/>
      <c r="AA7" s="13">
        <v>226120</v>
      </c>
      <c r="AB7" s="13" t="s">
        <v>81</v>
      </c>
      <c r="AC7" s="27"/>
      <c r="AD7" s="3"/>
    </row>
    <row r="8" spans="1:30" s="38" customFormat="1" ht="58.5" customHeight="1" x14ac:dyDescent="0.2">
      <c r="A8" s="28" t="s">
        <v>86</v>
      </c>
      <c r="B8" s="25">
        <v>93051590722</v>
      </c>
      <c r="C8" s="13">
        <v>2024</v>
      </c>
      <c r="D8" s="13">
        <v>2024</v>
      </c>
      <c r="E8" s="62"/>
      <c r="F8" s="62"/>
      <c r="G8" s="13" t="s">
        <v>74</v>
      </c>
      <c r="H8" s="62"/>
      <c r="I8" s="62"/>
      <c r="J8" s="13" t="s">
        <v>74</v>
      </c>
      <c r="K8" s="58" t="s">
        <v>75</v>
      </c>
      <c r="L8" s="59"/>
      <c r="M8" s="26" t="s">
        <v>87</v>
      </c>
      <c r="N8" s="26" t="s">
        <v>91</v>
      </c>
      <c r="O8" s="26" t="s">
        <v>88</v>
      </c>
      <c r="P8" s="26">
        <v>2</v>
      </c>
      <c r="Q8" s="26" t="s">
        <v>89</v>
      </c>
      <c r="R8" s="26">
        <v>60</v>
      </c>
      <c r="S8" s="13" t="s">
        <v>74</v>
      </c>
      <c r="T8" s="33">
        <v>46000</v>
      </c>
      <c r="U8" s="33">
        <v>48000</v>
      </c>
      <c r="V8" s="33">
        <v>50000</v>
      </c>
      <c r="W8" s="29">
        <v>106000</v>
      </c>
      <c r="X8" s="33">
        <f>V8+U8+T8+W8</f>
        <v>250000</v>
      </c>
      <c r="Y8" s="29">
        <v>0</v>
      </c>
      <c r="Z8" s="26"/>
      <c r="AA8" s="36">
        <v>333893</v>
      </c>
      <c r="AB8" s="26" t="s">
        <v>90</v>
      </c>
      <c r="AC8" s="26"/>
      <c r="AD8" s="37"/>
    </row>
    <row r="9" spans="1:30" ht="49.5" customHeight="1" x14ac:dyDescent="0.2">
      <c r="A9" s="28" t="s">
        <v>92</v>
      </c>
      <c r="B9" s="25">
        <v>93051590722</v>
      </c>
      <c r="C9" s="13">
        <v>2024</v>
      </c>
      <c r="D9" s="13">
        <v>2024</v>
      </c>
      <c r="E9" s="117" t="s">
        <v>97</v>
      </c>
      <c r="F9" s="118"/>
      <c r="G9" s="13" t="s">
        <v>74</v>
      </c>
      <c r="H9" s="62"/>
      <c r="I9" s="62"/>
      <c r="J9" s="13" t="s">
        <v>74</v>
      </c>
      <c r="K9" s="58" t="s">
        <v>75</v>
      </c>
      <c r="L9" s="59"/>
      <c r="M9" s="26" t="s">
        <v>99</v>
      </c>
      <c r="N9" s="26" t="s">
        <v>100</v>
      </c>
      <c r="O9" s="26" t="s">
        <v>101</v>
      </c>
      <c r="P9" s="26">
        <v>1</v>
      </c>
      <c r="Q9" s="26" t="s">
        <v>104</v>
      </c>
      <c r="R9" s="26">
        <v>24</v>
      </c>
      <c r="S9" s="26" t="s">
        <v>98</v>
      </c>
      <c r="T9" s="33">
        <v>200000</v>
      </c>
      <c r="U9" s="33">
        <v>200000</v>
      </c>
      <c r="V9" s="33">
        <v>200000</v>
      </c>
      <c r="W9" s="29">
        <v>0</v>
      </c>
      <c r="X9" s="33">
        <f>V9+U9+T9</f>
        <v>600000</v>
      </c>
      <c r="Y9" s="29">
        <v>0</v>
      </c>
      <c r="Z9" s="26"/>
      <c r="AA9" s="36">
        <v>333893</v>
      </c>
      <c r="AB9" s="26" t="s">
        <v>107</v>
      </c>
      <c r="AC9" s="26"/>
      <c r="AD9" s="3"/>
    </row>
    <row r="10" spans="1:30" ht="43.5" customHeight="1" x14ac:dyDescent="0.2">
      <c r="A10" s="28" t="s">
        <v>93</v>
      </c>
      <c r="B10" s="25">
        <v>93051590722</v>
      </c>
      <c r="C10" s="13">
        <v>2024</v>
      </c>
      <c r="D10" s="13">
        <v>2024</v>
      </c>
      <c r="E10" s="62"/>
      <c r="F10" s="62"/>
      <c r="G10" s="13" t="s">
        <v>74</v>
      </c>
      <c r="H10" s="62"/>
      <c r="I10" s="62"/>
      <c r="J10" s="13" t="s">
        <v>74</v>
      </c>
      <c r="K10" s="58" t="s">
        <v>75</v>
      </c>
      <c r="L10" s="59"/>
      <c r="M10" s="26" t="s">
        <v>99</v>
      </c>
      <c r="N10" s="26" t="s">
        <v>100</v>
      </c>
      <c r="O10" s="26" t="s">
        <v>101</v>
      </c>
      <c r="P10" s="26">
        <v>1</v>
      </c>
      <c r="Q10" s="26" t="s">
        <v>104</v>
      </c>
      <c r="R10" s="26">
        <v>24</v>
      </c>
      <c r="S10" s="26" t="s">
        <v>98</v>
      </c>
      <c r="T10" s="33">
        <v>320000</v>
      </c>
      <c r="U10" s="33">
        <v>320000</v>
      </c>
      <c r="V10" s="33">
        <v>320000</v>
      </c>
      <c r="W10" s="29">
        <v>0</v>
      </c>
      <c r="X10" s="33">
        <f>V10+U10+T10</f>
        <v>960000</v>
      </c>
      <c r="Y10" s="29">
        <v>0</v>
      </c>
      <c r="Z10" s="26"/>
      <c r="AA10" s="36">
        <v>333893</v>
      </c>
      <c r="AB10" s="26" t="s">
        <v>107</v>
      </c>
      <c r="AC10" s="26"/>
      <c r="AD10" s="3"/>
    </row>
    <row r="11" spans="1:30" ht="47.25" customHeight="1" x14ac:dyDescent="0.2">
      <c r="A11" s="28" t="s">
        <v>94</v>
      </c>
      <c r="B11" s="25">
        <v>93051590722</v>
      </c>
      <c r="C11" s="13">
        <v>2024</v>
      </c>
      <c r="D11" s="13">
        <v>2024</v>
      </c>
      <c r="E11" s="117" t="s">
        <v>97</v>
      </c>
      <c r="F11" s="118"/>
      <c r="G11" s="13" t="s">
        <v>74</v>
      </c>
      <c r="H11" s="62"/>
      <c r="I11" s="62"/>
      <c r="J11" s="13" t="s">
        <v>74</v>
      </c>
      <c r="K11" s="58" t="s">
        <v>75</v>
      </c>
      <c r="L11" s="59"/>
      <c r="M11" s="26" t="s">
        <v>87</v>
      </c>
      <c r="N11" s="26" t="s">
        <v>100</v>
      </c>
      <c r="O11" s="26" t="s">
        <v>102</v>
      </c>
      <c r="P11" s="26">
        <v>1</v>
      </c>
      <c r="Q11" s="26" t="s">
        <v>105</v>
      </c>
      <c r="R11" s="26">
        <v>12</v>
      </c>
      <c r="S11" s="26" t="s">
        <v>98</v>
      </c>
      <c r="T11" s="33">
        <v>175000</v>
      </c>
      <c r="U11" s="33">
        <v>175000</v>
      </c>
      <c r="V11" s="33">
        <v>175000</v>
      </c>
      <c r="W11" s="29">
        <v>0</v>
      </c>
      <c r="X11" s="33">
        <f>V11+U11+T11</f>
        <v>525000</v>
      </c>
      <c r="Y11" s="29">
        <v>0</v>
      </c>
      <c r="Z11" s="26"/>
      <c r="AA11" s="36"/>
      <c r="AC11" s="26"/>
      <c r="AD11" s="3"/>
    </row>
    <row r="12" spans="1:30" ht="43.5" customHeight="1" x14ac:dyDescent="0.2">
      <c r="A12" s="28" t="s">
        <v>95</v>
      </c>
      <c r="B12" s="25">
        <v>93051590722</v>
      </c>
      <c r="C12" s="13">
        <v>2024</v>
      </c>
      <c r="D12" s="13">
        <v>2024</v>
      </c>
      <c r="E12" s="62"/>
      <c r="F12" s="62"/>
      <c r="G12" s="13" t="s">
        <v>74</v>
      </c>
      <c r="H12" s="62"/>
      <c r="I12" s="62"/>
      <c r="J12" s="13" t="s">
        <v>74</v>
      </c>
      <c r="K12" s="58" t="s">
        <v>75</v>
      </c>
      <c r="L12" s="59"/>
      <c r="M12" s="26" t="s">
        <v>99</v>
      </c>
      <c r="N12" s="26" t="s">
        <v>100</v>
      </c>
      <c r="O12" s="26" t="s">
        <v>103</v>
      </c>
      <c r="P12" s="26">
        <v>1</v>
      </c>
      <c r="Q12" s="26" t="s">
        <v>106</v>
      </c>
      <c r="R12" s="26">
        <v>24</v>
      </c>
      <c r="S12" s="26" t="s">
        <v>98</v>
      </c>
      <c r="T12" s="33">
        <v>562000</v>
      </c>
      <c r="U12" s="33">
        <v>562000</v>
      </c>
      <c r="V12" s="33">
        <v>562000</v>
      </c>
      <c r="W12" s="29">
        <v>0</v>
      </c>
      <c r="X12" s="33">
        <f>V12+U12+T12</f>
        <v>1686000</v>
      </c>
      <c r="Y12" s="29">
        <v>0</v>
      </c>
      <c r="Z12" s="26"/>
      <c r="AA12" s="36">
        <v>162561</v>
      </c>
      <c r="AB12" s="26" t="s">
        <v>108</v>
      </c>
      <c r="AC12" s="26"/>
      <c r="AD12" s="3"/>
    </row>
    <row r="13" spans="1:30" ht="45" customHeight="1" x14ac:dyDescent="0.2">
      <c r="A13" s="28" t="s">
        <v>96</v>
      </c>
      <c r="B13" s="25">
        <v>93051590722</v>
      </c>
      <c r="C13" s="13">
        <v>2024</v>
      </c>
      <c r="D13" s="13">
        <v>2024</v>
      </c>
      <c r="E13" s="63"/>
      <c r="F13" s="63"/>
      <c r="G13" s="13" t="s">
        <v>74</v>
      </c>
      <c r="H13" s="63"/>
      <c r="I13" s="63"/>
      <c r="J13" s="13" t="s">
        <v>74</v>
      </c>
      <c r="K13" s="58" t="s">
        <v>75</v>
      </c>
      <c r="L13" s="59"/>
      <c r="M13" s="27" t="s">
        <v>99</v>
      </c>
      <c r="N13" s="27" t="s">
        <v>111</v>
      </c>
      <c r="O13" s="27" t="s">
        <v>110</v>
      </c>
      <c r="P13" s="27">
        <v>1</v>
      </c>
      <c r="Q13" s="40" t="s">
        <v>132</v>
      </c>
      <c r="R13" s="40">
        <v>12</v>
      </c>
      <c r="S13" s="40" t="s">
        <v>74</v>
      </c>
      <c r="T13" s="43">
        <v>800000</v>
      </c>
      <c r="U13" s="29">
        <v>0</v>
      </c>
      <c r="V13" s="29">
        <v>0</v>
      </c>
      <c r="W13" s="29">
        <v>0</v>
      </c>
      <c r="X13" s="43">
        <f>T13</f>
        <v>800000</v>
      </c>
      <c r="Y13" s="29">
        <v>0</v>
      </c>
      <c r="Z13" s="27"/>
      <c r="AA13" s="27"/>
      <c r="AB13" s="27"/>
      <c r="AC13" s="27"/>
      <c r="AD13" s="3"/>
    </row>
    <row r="14" spans="1:30" ht="51.75" customHeight="1" x14ac:dyDescent="0.2">
      <c r="A14" s="32" t="s">
        <v>109</v>
      </c>
      <c r="B14" s="24">
        <v>93051590722</v>
      </c>
      <c r="C14" s="26">
        <v>2024</v>
      </c>
      <c r="D14" s="26">
        <v>2024</v>
      </c>
      <c r="E14" s="62" t="s">
        <v>113</v>
      </c>
      <c r="F14" s="62"/>
      <c r="G14" s="26" t="s">
        <v>74</v>
      </c>
      <c r="H14" s="62"/>
      <c r="I14" s="62"/>
      <c r="J14" s="13" t="s">
        <v>74</v>
      </c>
      <c r="K14" s="58" t="s">
        <v>75</v>
      </c>
      <c r="L14" s="59"/>
      <c r="M14" s="27" t="s">
        <v>99</v>
      </c>
      <c r="N14" s="42" t="s">
        <v>131</v>
      </c>
      <c r="O14" s="26" t="s">
        <v>114</v>
      </c>
      <c r="P14" s="26">
        <v>1</v>
      </c>
      <c r="Q14" s="39" t="s">
        <v>118</v>
      </c>
      <c r="R14" s="39">
        <v>12</v>
      </c>
      <c r="S14" s="40" t="s">
        <v>74</v>
      </c>
      <c r="T14" s="33">
        <v>250000</v>
      </c>
      <c r="U14" s="29">
        <v>0</v>
      </c>
      <c r="V14" s="29">
        <v>0</v>
      </c>
      <c r="W14" s="29">
        <v>0</v>
      </c>
      <c r="X14" s="33">
        <f>T14</f>
        <v>250000</v>
      </c>
      <c r="Y14" s="29">
        <v>0</v>
      </c>
      <c r="Z14" s="40"/>
      <c r="AA14" s="26"/>
      <c r="AB14" s="26"/>
      <c r="AC14" s="26"/>
      <c r="AD14" s="3"/>
    </row>
    <row r="15" spans="1:30" ht="90.75" customHeight="1" x14ac:dyDescent="0.2">
      <c r="A15" s="32" t="s">
        <v>119</v>
      </c>
      <c r="B15" s="24">
        <v>93051590722</v>
      </c>
      <c r="C15" s="39">
        <v>2024</v>
      </c>
      <c r="D15" s="39">
        <v>2024</v>
      </c>
      <c r="E15" s="60" t="s">
        <v>121</v>
      </c>
      <c r="F15" s="61"/>
      <c r="G15" s="39" t="s">
        <v>74</v>
      </c>
      <c r="H15" s="60"/>
      <c r="I15" s="61"/>
      <c r="J15" s="13" t="s">
        <v>74</v>
      </c>
      <c r="K15" s="58" t="s">
        <v>75</v>
      </c>
      <c r="L15" s="59"/>
      <c r="M15" s="40" t="s">
        <v>99</v>
      </c>
      <c r="N15" s="39" t="s">
        <v>122</v>
      </c>
      <c r="O15" s="39" t="s">
        <v>125</v>
      </c>
      <c r="P15" s="39">
        <v>1</v>
      </c>
      <c r="Q15" s="39" t="s">
        <v>124</v>
      </c>
      <c r="R15" s="39">
        <v>4</v>
      </c>
      <c r="S15" s="40" t="s">
        <v>74</v>
      </c>
      <c r="T15" s="33">
        <v>451016.39</v>
      </c>
      <c r="U15" s="29">
        <v>0</v>
      </c>
      <c r="V15" s="29">
        <v>0</v>
      </c>
      <c r="W15" s="29">
        <v>0</v>
      </c>
      <c r="X15" s="33">
        <f>T15</f>
        <v>451016.39</v>
      </c>
      <c r="Y15" s="29">
        <v>0</v>
      </c>
      <c r="Z15" s="39"/>
      <c r="AA15" s="39"/>
      <c r="AB15" s="39"/>
      <c r="AC15" s="39"/>
      <c r="AD15" s="3"/>
    </row>
    <row r="16" spans="1:30" ht="74.25" customHeight="1" x14ac:dyDescent="0.2">
      <c r="A16" s="32" t="s">
        <v>120</v>
      </c>
      <c r="B16" s="24">
        <v>93051590722</v>
      </c>
      <c r="C16" s="39">
        <v>2024</v>
      </c>
      <c r="D16" s="39">
        <v>2024</v>
      </c>
      <c r="E16" s="60" t="s">
        <v>121</v>
      </c>
      <c r="F16" s="61"/>
      <c r="G16" s="39" t="s">
        <v>74</v>
      </c>
      <c r="H16" s="60"/>
      <c r="I16" s="61"/>
      <c r="J16" s="13" t="s">
        <v>74</v>
      </c>
      <c r="K16" s="58" t="s">
        <v>75</v>
      </c>
      <c r="L16" s="59"/>
      <c r="M16" s="40" t="s">
        <v>99</v>
      </c>
      <c r="N16" s="39" t="s">
        <v>123</v>
      </c>
      <c r="O16" s="39" t="s">
        <v>126</v>
      </c>
      <c r="P16" s="39">
        <v>1</v>
      </c>
      <c r="Q16" s="39" t="s">
        <v>124</v>
      </c>
      <c r="R16" s="39">
        <v>4</v>
      </c>
      <c r="S16" s="40" t="s">
        <v>74</v>
      </c>
      <c r="T16" s="33">
        <v>1022444</v>
      </c>
      <c r="U16" s="29">
        <v>0</v>
      </c>
      <c r="V16" s="29">
        <v>0</v>
      </c>
      <c r="W16" s="29">
        <v>0</v>
      </c>
      <c r="X16" s="33">
        <f>T16</f>
        <v>1022444</v>
      </c>
      <c r="Y16" s="29">
        <v>0</v>
      </c>
      <c r="Z16" s="39"/>
      <c r="AA16" s="39"/>
      <c r="AB16" s="39"/>
      <c r="AC16" s="39"/>
      <c r="AD16" s="3"/>
    </row>
    <row r="17" spans="1:30" ht="33" customHeight="1" x14ac:dyDescent="0.2">
      <c r="A17" s="32" t="s">
        <v>112</v>
      </c>
      <c r="B17" s="24">
        <v>93051590722</v>
      </c>
      <c r="C17" s="26">
        <v>2024</v>
      </c>
      <c r="D17" s="26">
        <v>2024</v>
      </c>
      <c r="E17" s="62"/>
      <c r="F17" s="62"/>
      <c r="G17" s="26" t="s">
        <v>74</v>
      </c>
      <c r="H17" s="62"/>
      <c r="I17" s="62"/>
      <c r="J17" s="26" t="s">
        <v>74</v>
      </c>
      <c r="K17" s="62" t="s">
        <v>75</v>
      </c>
      <c r="L17" s="62"/>
      <c r="M17" s="26" t="s">
        <v>87</v>
      </c>
      <c r="N17" s="26" t="s">
        <v>117</v>
      </c>
      <c r="O17" s="26" t="s">
        <v>115</v>
      </c>
      <c r="P17" s="26">
        <v>1</v>
      </c>
      <c r="Q17" s="39" t="s">
        <v>116</v>
      </c>
      <c r="R17" s="39">
        <v>12</v>
      </c>
      <c r="S17" s="39" t="s">
        <v>74</v>
      </c>
      <c r="T17" s="33">
        <v>370000</v>
      </c>
      <c r="U17" s="33">
        <v>370000</v>
      </c>
      <c r="V17" s="33">
        <v>370000</v>
      </c>
      <c r="W17" s="33">
        <v>0</v>
      </c>
      <c r="X17" s="33">
        <f>T17+U17+V17</f>
        <v>1110000</v>
      </c>
      <c r="Y17" s="33">
        <v>0</v>
      </c>
      <c r="Z17" s="26"/>
      <c r="AA17" s="26">
        <v>226120</v>
      </c>
      <c r="AB17" s="26" t="s">
        <v>81</v>
      </c>
      <c r="AC17" s="26"/>
      <c r="AD17" s="3"/>
    </row>
    <row r="18" spans="1:30" ht="38.25" customHeight="1" x14ac:dyDescent="0.2">
      <c r="A18" s="32" t="s">
        <v>127</v>
      </c>
      <c r="B18" s="24">
        <v>93051590722</v>
      </c>
      <c r="C18" s="42">
        <v>2024</v>
      </c>
      <c r="D18" s="42">
        <v>2024</v>
      </c>
      <c r="E18" s="62"/>
      <c r="F18" s="62"/>
      <c r="G18" s="42" t="s">
        <v>74</v>
      </c>
      <c r="H18" s="62"/>
      <c r="I18" s="62"/>
      <c r="J18" s="42" t="s">
        <v>74</v>
      </c>
      <c r="K18" s="62" t="s">
        <v>75</v>
      </c>
      <c r="L18" s="62"/>
      <c r="M18" s="42" t="s">
        <v>87</v>
      </c>
      <c r="N18" s="42" t="s">
        <v>130</v>
      </c>
      <c r="O18" s="42" t="s">
        <v>128</v>
      </c>
      <c r="P18" s="42">
        <v>1</v>
      </c>
      <c r="Q18" s="42" t="s">
        <v>129</v>
      </c>
      <c r="R18" s="42">
        <v>24</v>
      </c>
      <c r="S18" s="42" t="s">
        <v>74</v>
      </c>
      <c r="T18" s="33">
        <v>400000</v>
      </c>
      <c r="U18" s="33">
        <v>400000</v>
      </c>
      <c r="V18" s="33">
        <v>0</v>
      </c>
      <c r="W18" s="33">
        <v>0</v>
      </c>
      <c r="X18" s="33">
        <f>U18+T18</f>
        <v>800000</v>
      </c>
      <c r="Y18" s="33">
        <v>0</v>
      </c>
      <c r="Z18" s="42"/>
      <c r="AA18" s="42"/>
      <c r="AB18" s="42"/>
      <c r="AC18" s="42"/>
      <c r="AD18" s="3"/>
    </row>
    <row r="19" spans="1:30" ht="82.5" customHeight="1" x14ac:dyDescent="0.2">
      <c r="A19" s="32" t="s">
        <v>133</v>
      </c>
      <c r="B19" s="24">
        <v>93051590722</v>
      </c>
      <c r="C19" s="44">
        <v>2024</v>
      </c>
      <c r="D19" s="44">
        <v>2024</v>
      </c>
      <c r="E19" s="62"/>
      <c r="F19" s="62"/>
      <c r="G19" s="44" t="s">
        <v>74</v>
      </c>
      <c r="H19" s="62"/>
      <c r="I19" s="62"/>
      <c r="J19" s="44" t="s">
        <v>74</v>
      </c>
      <c r="K19" s="62" t="s">
        <v>75</v>
      </c>
      <c r="L19" s="62"/>
      <c r="M19" s="44" t="s">
        <v>87</v>
      </c>
      <c r="N19" s="44" t="s">
        <v>134</v>
      </c>
      <c r="O19" s="44" t="s">
        <v>135</v>
      </c>
      <c r="P19" s="44">
        <v>1</v>
      </c>
      <c r="Q19" s="44" t="s">
        <v>129</v>
      </c>
      <c r="R19" s="44">
        <v>60</v>
      </c>
      <c r="S19" s="44" t="s">
        <v>74</v>
      </c>
      <c r="T19" s="33">
        <v>270055.28000000003</v>
      </c>
      <c r="U19" s="33">
        <v>270055.28000000003</v>
      </c>
      <c r="V19" s="33">
        <v>270055.28000000003</v>
      </c>
      <c r="W19" s="33">
        <v>675138.17</v>
      </c>
      <c r="X19" s="33">
        <f>W19+V19+U19+T19</f>
        <v>1485304.01</v>
      </c>
      <c r="Y19" s="33">
        <f>X19</f>
        <v>1485304.01</v>
      </c>
      <c r="Z19" s="44"/>
      <c r="AA19" s="44"/>
      <c r="AB19" s="33"/>
      <c r="AC19" s="44"/>
      <c r="AD19" s="3"/>
    </row>
    <row r="20" spans="1:30" ht="64.5" customHeight="1" x14ac:dyDescent="0.2">
      <c r="A20" s="32" t="s">
        <v>136</v>
      </c>
      <c r="B20" s="24">
        <v>93051590722</v>
      </c>
      <c r="C20" s="45">
        <v>2024</v>
      </c>
      <c r="D20" s="45">
        <v>2024</v>
      </c>
      <c r="E20" s="62"/>
      <c r="F20" s="62"/>
      <c r="G20" s="45" t="s">
        <v>74</v>
      </c>
      <c r="H20" s="62"/>
      <c r="I20" s="62"/>
      <c r="J20" s="45" t="s">
        <v>74</v>
      </c>
      <c r="K20" s="62" t="s">
        <v>75</v>
      </c>
      <c r="L20" s="62"/>
      <c r="M20" s="45" t="s">
        <v>99</v>
      </c>
      <c r="N20" s="45" t="s">
        <v>138</v>
      </c>
      <c r="O20" s="45" t="s">
        <v>137</v>
      </c>
      <c r="P20" s="45">
        <v>1</v>
      </c>
      <c r="Q20" s="45" t="s">
        <v>118</v>
      </c>
      <c r="R20" s="45">
        <v>12</v>
      </c>
      <c r="S20" s="45" t="s">
        <v>74</v>
      </c>
      <c r="T20" s="33">
        <v>300000</v>
      </c>
      <c r="U20" s="33">
        <v>0</v>
      </c>
      <c r="V20" s="33">
        <v>0</v>
      </c>
      <c r="W20" s="33">
        <v>0</v>
      </c>
      <c r="X20" s="33">
        <f>T20</f>
        <v>300000</v>
      </c>
      <c r="Y20" s="33">
        <v>0</v>
      </c>
      <c r="Z20" s="45"/>
      <c r="AA20" s="45"/>
      <c r="AB20" s="33"/>
      <c r="AC20" s="45"/>
      <c r="AD20" s="3"/>
    </row>
    <row r="21" spans="1:30" ht="17.25" customHeight="1" x14ac:dyDescent="0.2">
      <c r="A21" s="87"/>
      <c r="B21" s="87"/>
      <c r="C21" s="87"/>
      <c r="D21" s="87"/>
      <c r="E21" s="87"/>
      <c r="F21" s="87"/>
      <c r="G21" s="87"/>
      <c r="H21" s="87"/>
      <c r="I21" s="87"/>
      <c r="J21" s="87"/>
      <c r="K21" s="87"/>
      <c r="L21" s="87"/>
      <c r="M21" s="87"/>
      <c r="N21" s="87"/>
      <c r="O21" s="87"/>
      <c r="P21" s="87"/>
      <c r="Q21" s="87"/>
      <c r="R21" s="87"/>
      <c r="S21" s="87"/>
      <c r="T21" s="34">
        <f>SUM(T6:T20)</f>
        <v>5461515.6700000009</v>
      </c>
      <c r="U21" s="34">
        <f>SUM(U6:U20)</f>
        <v>2560055.2800000003</v>
      </c>
      <c r="V21" s="34">
        <f>SUM(V6:V20)</f>
        <v>2112055.2800000003</v>
      </c>
      <c r="W21" s="34">
        <f>SUM(W6:W20)</f>
        <v>781138.17</v>
      </c>
      <c r="X21" s="35">
        <f>SUM(X6:X20)</f>
        <v>10914764.4</v>
      </c>
      <c r="Y21" s="31">
        <f>SUM(Y6:Y20)</f>
        <v>1485304.01</v>
      </c>
      <c r="Z21" s="87"/>
      <c r="AA21" s="87"/>
      <c r="AB21" s="87"/>
      <c r="AC21" s="87"/>
      <c r="AD21" s="3"/>
    </row>
    <row r="22" spans="1:30" ht="33" customHeight="1" x14ac:dyDescent="0.15">
      <c r="A22" s="48" t="s">
        <v>62</v>
      </c>
      <c r="B22" s="48"/>
      <c r="C22" s="48"/>
      <c r="D22" s="48"/>
      <c r="E22" s="48"/>
      <c r="F22" s="48"/>
      <c r="G22" s="48"/>
      <c r="H22" s="48"/>
      <c r="I22" s="48"/>
      <c r="J22" s="48"/>
      <c r="K22" s="48"/>
      <c r="L22" s="48"/>
      <c r="M22" s="48"/>
      <c r="N22" s="48"/>
      <c r="O22" s="48"/>
      <c r="P22" s="48"/>
      <c r="Q22" s="48"/>
      <c r="R22" s="48"/>
      <c r="S22" s="48"/>
      <c r="T22" s="64"/>
      <c r="U22" s="64"/>
      <c r="V22" s="64"/>
      <c r="W22" s="64"/>
      <c r="X22" s="64"/>
      <c r="Y22" s="64"/>
      <c r="Z22" s="48"/>
      <c r="AA22" s="48"/>
      <c r="AB22" s="48"/>
      <c r="AC22" s="48"/>
      <c r="AD22" s="3"/>
    </row>
    <row r="23" spans="1:30" ht="9.75" customHeight="1" x14ac:dyDescent="0.15">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3"/>
    </row>
    <row r="24" spans="1:30" ht="82.5" customHeight="1" x14ac:dyDescent="0.2">
      <c r="A24" s="88" t="s">
        <v>64</v>
      </c>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7"/>
    </row>
    <row r="25" spans="1:30" ht="6.75" customHeight="1" x14ac:dyDescent="0.2">
      <c r="A25" s="89" t="s">
        <v>54</v>
      </c>
      <c r="B25" s="89"/>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3"/>
    </row>
    <row r="26" spans="1:30" ht="24" customHeight="1" x14ac:dyDescent="0.2">
      <c r="A26" s="88" t="s">
        <v>25</v>
      </c>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3"/>
    </row>
    <row r="27" spans="1:30" ht="6.75" customHeight="1" x14ac:dyDescent="0.2">
      <c r="A27" s="91" t="s">
        <v>55</v>
      </c>
      <c r="B27" s="91"/>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3"/>
    </row>
    <row r="28" spans="1:30" ht="39.75" customHeight="1" x14ac:dyDescent="0.2">
      <c r="A28" s="88" t="s">
        <v>63</v>
      </c>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3"/>
    </row>
    <row r="29" spans="1:30" ht="6.75" customHeight="1" x14ac:dyDescent="0.2">
      <c r="A29" s="92" t="s">
        <v>12</v>
      </c>
      <c r="B29" s="93"/>
      <c r="C29" s="93"/>
      <c r="D29" s="93"/>
      <c r="E29" s="93"/>
      <c r="F29" s="94"/>
      <c r="G29" s="94"/>
      <c r="H29" s="94"/>
      <c r="I29" s="94"/>
      <c r="J29" s="94"/>
      <c r="K29" s="94"/>
      <c r="L29" s="94"/>
      <c r="M29" s="94"/>
      <c r="N29" s="94"/>
      <c r="O29" s="95"/>
      <c r="P29" s="3"/>
      <c r="Q29" s="3"/>
      <c r="R29" s="3"/>
      <c r="S29" s="3"/>
      <c r="T29" s="3"/>
      <c r="U29" s="3"/>
      <c r="V29" s="3"/>
      <c r="W29" s="3"/>
      <c r="X29" s="3"/>
      <c r="Y29" s="3"/>
      <c r="Z29" s="3"/>
      <c r="AA29" s="3"/>
      <c r="AB29" s="3"/>
      <c r="AC29" s="3"/>
      <c r="AD29" s="3"/>
    </row>
    <row r="30" spans="1:30" ht="6.75" customHeight="1" x14ac:dyDescent="0.2">
      <c r="A30" s="76" t="s">
        <v>26</v>
      </c>
      <c r="B30" s="77"/>
      <c r="C30" s="77"/>
      <c r="D30" s="77"/>
      <c r="E30" s="77"/>
      <c r="F30" s="68" t="s">
        <v>56</v>
      </c>
      <c r="G30" s="68"/>
      <c r="H30" s="68"/>
      <c r="I30" s="68"/>
      <c r="J30" s="68"/>
      <c r="K30" s="68"/>
      <c r="L30" s="68"/>
      <c r="M30" s="68"/>
      <c r="N30" s="68"/>
      <c r="O30" s="68"/>
      <c r="P30" s="3"/>
      <c r="Q30" s="3"/>
      <c r="R30" s="3"/>
      <c r="S30" s="3"/>
      <c r="T30" s="3"/>
      <c r="U30" s="3"/>
      <c r="V30" s="3"/>
      <c r="W30" s="3"/>
      <c r="X30" s="3"/>
      <c r="Y30" s="3"/>
      <c r="Z30" s="3"/>
      <c r="AA30" s="3"/>
      <c r="AB30" s="3"/>
      <c r="AC30" s="3"/>
      <c r="AD30" s="3"/>
    </row>
    <row r="31" spans="1:30" ht="5.25" customHeight="1" x14ac:dyDescent="0.2">
      <c r="A31" s="84"/>
      <c r="B31" s="85"/>
      <c r="C31" s="85"/>
      <c r="D31" s="85"/>
      <c r="E31" s="85"/>
      <c r="F31" s="85"/>
      <c r="G31" s="85"/>
      <c r="H31" s="85"/>
      <c r="I31" s="85"/>
      <c r="J31" s="85"/>
      <c r="K31" s="85"/>
      <c r="L31" s="85"/>
      <c r="M31" s="85"/>
      <c r="N31" s="85"/>
      <c r="O31" s="86"/>
      <c r="P31" s="3"/>
      <c r="Q31" s="3"/>
      <c r="R31" s="3"/>
      <c r="S31" s="3"/>
      <c r="T31" s="3"/>
      <c r="U31" s="3"/>
      <c r="V31" s="3"/>
      <c r="W31" s="3"/>
      <c r="X31" s="3"/>
      <c r="Y31" s="3"/>
      <c r="Z31" s="3"/>
      <c r="AA31" s="3"/>
      <c r="AB31" s="3"/>
      <c r="AC31" s="3"/>
      <c r="AD31" s="3"/>
    </row>
    <row r="32" spans="1:30" ht="6.75" customHeight="1" x14ac:dyDescent="0.2">
      <c r="A32" s="72" t="s">
        <v>13</v>
      </c>
      <c r="B32" s="73"/>
      <c r="C32" s="73"/>
      <c r="D32" s="73"/>
      <c r="E32" s="73"/>
      <c r="F32" s="73"/>
      <c r="G32" s="73"/>
      <c r="H32" s="73"/>
      <c r="I32" s="74"/>
      <c r="J32" s="74"/>
      <c r="K32" s="74"/>
      <c r="L32" s="74"/>
      <c r="M32" s="74"/>
      <c r="N32" s="74"/>
      <c r="O32" s="75"/>
      <c r="P32" s="3"/>
      <c r="Q32" s="3"/>
      <c r="R32" s="3"/>
      <c r="S32" s="3"/>
      <c r="T32" s="3"/>
      <c r="U32" s="3"/>
      <c r="V32" s="3"/>
      <c r="W32" s="3"/>
      <c r="X32" s="3"/>
      <c r="Y32" s="3"/>
      <c r="Z32" s="3"/>
      <c r="AA32" s="3"/>
      <c r="AB32" s="3"/>
      <c r="AC32" s="3"/>
      <c r="AD32" s="3"/>
    </row>
    <row r="33" spans="1:30" ht="8.25" customHeight="1" x14ac:dyDescent="0.2">
      <c r="A33" s="76" t="s">
        <v>14</v>
      </c>
      <c r="B33" s="77"/>
      <c r="C33" s="77"/>
      <c r="D33" s="77"/>
      <c r="E33" s="78"/>
      <c r="F33" s="79" t="s">
        <v>15</v>
      </c>
      <c r="G33" s="80"/>
      <c r="H33" s="80"/>
      <c r="I33" s="81" t="s">
        <v>65</v>
      </c>
      <c r="J33" s="81"/>
      <c r="K33" s="81"/>
      <c r="L33" s="82" t="s">
        <v>16</v>
      </c>
      <c r="M33" s="82"/>
      <c r="N33" s="83" t="s">
        <v>17</v>
      </c>
      <c r="O33" s="83"/>
      <c r="P33" s="3"/>
      <c r="Q33" s="3"/>
      <c r="R33" s="3"/>
      <c r="S33" s="3"/>
      <c r="T33" s="3"/>
      <c r="U33" s="3"/>
      <c r="V33" s="3"/>
      <c r="W33" s="3"/>
      <c r="X33" s="3"/>
      <c r="Y33" s="3"/>
      <c r="Z33" s="3"/>
      <c r="AA33" s="3"/>
      <c r="AB33" s="3"/>
      <c r="AC33" s="3"/>
      <c r="AD33" s="3"/>
    </row>
    <row r="34" spans="1:30" ht="6.75" customHeight="1" x14ac:dyDescent="0.2">
      <c r="A34" s="65" t="s">
        <v>18</v>
      </c>
      <c r="B34" s="66"/>
      <c r="C34" s="66"/>
      <c r="D34" s="66"/>
      <c r="E34" s="67"/>
      <c r="F34" s="65" t="s">
        <v>0</v>
      </c>
      <c r="G34" s="66"/>
      <c r="H34" s="66"/>
      <c r="I34" s="68" t="s">
        <v>0</v>
      </c>
      <c r="J34" s="68"/>
      <c r="K34" s="68"/>
      <c r="L34" s="68" t="s">
        <v>0</v>
      </c>
      <c r="M34" s="68"/>
      <c r="N34" s="68" t="s">
        <v>0</v>
      </c>
      <c r="O34" s="68"/>
      <c r="P34" s="3"/>
      <c r="Q34" s="3"/>
      <c r="R34" s="3"/>
      <c r="S34" s="3"/>
      <c r="T34" s="3"/>
      <c r="U34" s="3"/>
      <c r="V34" s="3"/>
      <c r="W34" s="3"/>
      <c r="X34" s="3"/>
      <c r="Y34" s="3"/>
      <c r="Z34" s="3"/>
      <c r="AA34" s="3"/>
      <c r="AB34" s="3"/>
      <c r="AC34" s="3"/>
      <c r="AD34" s="3"/>
    </row>
    <row r="35" spans="1:30" ht="6.75" customHeight="1" x14ac:dyDescent="0.2">
      <c r="A35" s="65" t="s">
        <v>20</v>
      </c>
      <c r="B35" s="66"/>
      <c r="C35" s="66"/>
      <c r="D35" s="66"/>
      <c r="E35" s="67"/>
      <c r="F35" s="65" t="s">
        <v>0</v>
      </c>
      <c r="G35" s="66"/>
      <c r="H35" s="66"/>
      <c r="I35" s="68" t="s">
        <v>0</v>
      </c>
      <c r="J35" s="68"/>
      <c r="K35" s="68"/>
      <c r="L35" s="68" t="s">
        <v>0</v>
      </c>
      <c r="M35" s="68"/>
      <c r="N35" s="68" t="s">
        <v>0</v>
      </c>
      <c r="O35" s="68"/>
      <c r="P35" s="3"/>
      <c r="Q35" s="3"/>
      <c r="R35" s="3"/>
      <c r="S35" s="3"/>
      <c r="T35" s="3"/>
      <c r="U35" s="3"/>
      <c r="V35" s="3"/>
      <c r="W35" s="3"/>
      <c r="X35" s="3"/>
      <c r="Y35" s="3"/>
      <c r="Z35" s="3"/>
      <c r="AA35" s="3"/>
      <c r="AB35" s="3"/>
      <c r="AC35" s="3"/>
      <c r="AD35" s="3"/>
    </row>
    <row r="36" spans="1:30" ht="6.75" customHeight="1" x14ac:dyDescent="0.2">
      <c r="A36" s="65" t="s">
        <v>21</v>
      </c>
      <c r="B36" s="66"/>
      <c r="C36" s="66"/>
      <c r="D36" s="66"/>
      <c r="E36" s="67"/>
      <c r="F36" s="65" t="s">
        <v>0</v>
      </c>
      <c r="G36" s="66"/>
      <c r="H36" s="66"/>
      <c r="I36" s="68" t="s">
        <v>0</v>
      </c>
      <c r="J36" s="68"/>
      <c r="K36" s="68"/>
      <c r="L36" s="68" t="s">
        <v>0</v>
      </c>
      <c r="M36" s="68"/>
      <c r="N36" s="68" t="s">
        <v>0</v>
      </c>
      <c r="O36" s="68"/>
      <c r="P36" s="3"/>
      <c r="Q36" s="3"/>
      <c r="R36" s="3"/>
      <c r="S36" s="3"/>
      <c r="T36" s="3"/>
      <c r="U36" s="3"/>
      <c r="V36" s="3"/>
      <c r="W36" s="3"/>
      <c r="X36" s="3"/>
      <c r="Y36" s="3"/>
      <c r="Z36" s="3"/>
      <c r="AA36" s="3"/>
      <c r="AB36" s="3"/>
      <c r="AC36" s="3"/>
      <c r="AD36" s="3"/>
    </row>
    <row r="37" spans="1:30" ht="13.5" customHeight="1" x14ac:dyDescent="0.2">
      <c r="A37" s="69" t="s">
        <v>57</v>
      </c>
      <c r="B37" s="70"/>
      <c r="C37" s="70"/>
      <c r="D37" s="70"/>
      <c r="E37" s="71"/>
      <c r="F37" s="65" t="s">
        <v>0</v>
      </c>
      <c r="G37" s="66"/>
      <c r="H37" s="66"/>
      <c r="I37" s="68" t="s">
        <v>0</v>
      </c>
      <c r="J37" s="68"/>
      <c r="K37" s="68"/>
      <c r="L37" s="68" t="s">
        <v>0</v>
      </c>
      <c r="M37" s="68"/>
      <c r="N37" s="68" t="s">
        <v>0</v>
      </c>
      <c r="O37" s="68"/>
      <c r="P37" s="3"/>
      <c r="Q37" s="3"/>
      <c r="R37" s="3"/>
      <c r="S37" s="3"/>
      <c r="T37" s="3"/>
      <c r="U37" s="3"/>
      <c r="V37" s="3"/>
      <c r="W37" s="3"/>
      <c r="X37" s="3"/>
      <c r="Y37" s="3"/>
      <c r="Z37" s="3"/>
      <c r="AA37" s="3"/>
      <c r="AB37" s="3"/>
      <c r="AC37" s="3"/>
      <c r="AD37" s="3"/>
    </row>
    <row r="38" spans="1:30" ht="6.75" customHeight="1" x14ac:dyDescent="0.2">
      <c r="A38" s="65" t="s">
        <v>22</v>
      </c>
      <c r="B38" s="66"/>
      <c r="C38" s="66"/>
      <c r="D38" s="66"/>
      <c r="E38" s="67"/>
      <c r="F38" s="65" t="s">
        <v>0</v>
      </c>
      <c r="G38" s="66"/>
      <c r="H38" s="66"/>
      <c r="I38" s="68" t="s">
        <v>0</v>
      </c>
      <c r="J38" s="68"/>
      <c r="K38" s="68"/>
      <c r="L38" s="68" t="s">
        <v>0</v>
      </c>
      <c r="M38" s="68"/>
      <c r="N38" s="68" t="s">
        <v>0</v>
      </c>
      <c r="O38" s="68"/>
      <c r="P38" s="3"/>
      <c r="Q38" s="3"/>
      <c r="R38" s="3"/>
      <c r="S38" s="3"/>
      <c r="T38" s="3"/>
      <c r="U38" s="3"/>
      <c r="V38" s="3"/>
      <c r="W38" s="3"/>
      <c r="X38" s="3"/>
      <c r="Y38" s="3"/>
      <c r="Z38" s="3"/>
      <c r="AA38" s="3"/>
      <c r="AB38" s="3"/>
      <c r="AC38" s="3"/>
      <c r="AD38" s="3"/>
    </row>
    <row r="39" spans="1:30" ht="6.75" customHeight="1" x14ac:dyDescent="0.2">
      <c r="A39" s="65" t="s">
        <v>23</v>
      </c>
      <c r="B39" s="66"/>
      <c r="C39" s="66"/>
      <c r="D39" s="66"/>
      <c r="E39" s="67"/>
      <c r="F39" s="65" t="s">
        <v>0</v>
      </c>
      <c r="G39" s="66"/>
      <c r="H39" s="66"/>
      <c r="I39" s="68" t="s">
        <v>0</v>
      </c>
      <c r="J39" s="68"/>
      <c r="K39" s="68"/>
      <c r="L39" s="68" t="s">
        <v>0</v>
      </c>
      <c r="M39" s="68"/>
      <c r="N39" s="68" t="s">
        <v>0</v>
      </c>
      <c r="O39" s="68"/>
      <c r="P39" s="3"/>
      <c r="Q39" s="3"/>
      <c r="R39" s="3"/>
      <c r="S39" s="3"/>
      <c r="T39" s="3"/>
      <c r="U39" s="3"/>
      <c r="V39" s="3"/>
      <c r="W39" s="3"/>
      <c r="X39" s="3"/>
      <c r="Y39" s="3"/>
      <c r="Z39" s="3"/>
      <c r="AA39" s="3"/>
      <c r="AB39" s="3"/>
      <c r="AC39" s="3"/>
      <c r="AD39" s="3"/>
    </row>
  </sheetData>
  <mergeCells count="125">
    <mergeCell ref="E20:F20"/>
    <mergeCell ref="H20:I20"/>
    <mergeCell ref="K20:L20"/>
    <mergeCell ref="AC3:AC5"/>
    <mergeCell ref="T4:T5"/>
    <mergeCell ref="U4:U5"/>
    <mergeCell ref="V4:V5"/>
    <mergeCell ref="W4:W5"/>
    <mergeCell ref="X4:X5"/>
    <mergeCell ref="Y4:Z4"/>
    <mergeCell ref="AA4:AA5"/>
    <mergeCell ref="AB4:AB5"/>
    <mergeCell ref="T3:Z3"/>
    <mergeCell ref="H7:I7"/>
    <mergeCell ref="H17:I17"/>
    <mergeCell ref="K17:L17"/>
    <mergeCell ref="E8:F8"/>
    <mergeCell ref="H8:I8"/>
    <mergeCell ref="E18:F18"/>
    <mergeCell ref="H18:I18"/>
    <mergeCell ref="K18:L18"/>
    <mergeCell ref="AA3:AB3"/>
    <mergeCell ref="E6:F6"/>
    <mergeCell ref="H6:I6"/>
    <mergeCell ref="K6:L6"/>
    <mergeCell ref="H9:I9"/>
    <mergeCell ref="E9:F9"/>
    <mergeCell ref="E10:F10"/>
    <mergeCell ref="E11:F11"/>
    <mergeCell ref="E12:F12"/>
    <mergeCell ref="E13:F13"/>
    <mergeCell ref="H10:I10"/>
    <mergeCell ref="S3:S5"/>
    <mergeCell ref="A3:A5"/>
    <mergeCell ref="B3:B5"/>
    <mergeCell ref="C3:C5"/>
    <mergeCell ref="D3:D5"/>
    <mergeCell ref="E3:F5"/>
    <mergeCell ref="G3:G5"/>
    <mergeCell ref="H3:I5"/>
    <mergeCell ref="J3:J5"/>
    <mergeCell ref="K3:L5"/>
    <mergeCell ref="M3:M5"/>
    <mergeCell ref="N3:N5"/>
    <mergeCell ref="O3:O5"/>
    <mergeCell ref="P3:P5"/>
    <mergeCell ref="Q3:Q5"/>
    <mergeCell ref="R3:R5"/>
    <mergeCell ref="A32:O32"/>
    <mergeCell ref="A33:E33"/>
    <mergeCell ref="F33:H33"/>
    <mergeCell ref="I33:K33"/>
    <mergeCell ref="L33:M33"/>
    <mergeCell ref="N33:O33"/>
    <mergeCell ref="A31:O31"/>
    <mergeCell ref="Z21:AC21"/>
    <mergeCell ref="A24:AC24"/>
    <mergeCell ref="A23:AC23"/>
    <mergeCell ref="A26:AC26"/>
    <mergeCell ref="A25:B25"/>
    <mergeCell ref="C25:AC25"/>
    <mergeCell ref="A27:B27"/>
    <mergeCell ref="C27:AC27"/>
    <mergeCell ref="A28:AC28"/>
    <mergeCell ref="F30:O30"/>
    <mergeCell ref="A29:O29"/>
    <mergeCell ref="A30:E30"/>
    <mergeCell ref="A21:S21"/>
    <mergeCell ref="F35:H35"/>
    <mergeCell ref="I35:K35"/>
    <mergeCell ref="L35:M35"/>
    <mergeCell ref="N35:O35"/>
    <mergeCell ref="A34:E34"/>
    <mergeCell ref="F34:H34"/>
    <mergeCell ref="I34:K34"/>
    <mergeCell ref="L34:M34"/>
    <mergeCell ref="N34:O34"/>
    <mergeCell ref="A2:AC2"/>
    <mergeCell ref="A22:AC22"/>
    <mergeCell ref="A1:AC1"/>
    <mergeCell ref="A39:E39"/>
    <mergeCell ref="F39:H39"/>
    <mergeCell ref="I39:K39"/>
    <mergeCell ref="L39:M39"/>
    <mergeCell ref="N39:O39"/>
    <mergeCell ref="A38:E38"/>
    <mergeCell ref="F38:H38"/>
    <mergeCell ref="I38:K38"/>
    <mergeCell ref="L38:M38"/>
    <mergeCell ref="N38:O38"/>
    <mergeCell ref="A37:E37"/>
    <mergeCell ref="F37:H37"/>
    <mergeCell ref="I37:K37"/>
    <mergeCell ref="L37:M37"/>
    <mergeCell ref="N37:O37"/>
    <mergeCell ref="A36:E36"/>
    <mergeCell ref="F36:H36"/>
    <mergeCell ref="I36:K36"/>
    <mergeCell ref="L36:M36"/>
    <mergeCell ref="N36:O36"/>
    <mergeCell ref="A35:E35"/>
    <mergeCell ref="K15:L15"/>
    <mergeCell ref="E15:F15"/>
    <mergeCell ref="H15:I15"/>
    <mergeCell ref="K16:L16"/>
    <mergeCell ref="H16:I16"/>
    <mergeCell ref="E16:F16"/>
    <mergeCell ref="K7:L7"/>
    <mergeCell ref="E19:F19"/>
    <mergeCell ref="H19:I19"/>
    <mergeCell ref="K19:L19"/>
    <mergeCell ref="E14:F14"/>
    <mergeCell ref="H14:I14"/>
    <mergeCell ref="K14:L14"/>
    <mergeCell ref="K10:L10"/>
    <mergeCell ref="K9:L9"/>
    <mergeCell ref="K8:L8"/>
    <mergeCell ref="H11:I11"/>
    <mergeCell ref="H12:I12"/>
    <mergeCell ref="H13:I13"/>
    <mergeCell ref="K13:L13"/>
    <mergeCell ref="K12:L12"/>
    <mergeCell ref="K11:L11"/>
    <mergeCell ref="E7:F7"/>
    <mergeCell ref="E17:F17"/>
  </mergeCells>
  <phoneticPr fontId="21" type="noConversion"/>
  <hyperlinks>
    <hyperlink ref="N14" r:id="rId1" display="https://contrattipubblici.org/cpv/34000000-7" xr:uid="{5D355584-4450-4F37-94AD-DFB244EA544F}"/>
  </hyperlinks>
  <pageMargins left="0.7" right="0.7" top="0.75" bottom="0.75" header="0.3" footer="0.3"/>
  <pageSetup paperSize="9" orientation="portrait" r:id="rId2"/>
  <ignoredErrors>
    <ignoredError sqref="X8"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
  <sheetViews>
    <sheetView workbookViewId="0">
      <selection activeCell="M15" sqref="M15"/>
    </sheetView>
  </sheetViews>
  <sheetFormatPr defaultRowHeight="12.75" x14ac:dyDescent="0.2"/>
  <cols>
    <col min="1" max="1" width="14.83203125" customWidth="1"/>
    <col min="2" max="2" width="26.1640625" customWidth="1"/>
    <col min="3" max="3" width="26.5" customWidth="1"/>
    <col min="4" max="4" width="26.1640625" customWidth="1"/>
    <col min="5" max="5" width="24.1640625" customWidth="1"/>
    <col min="6" max="6" width="33.5" customWidth="1"/>
    <col min="7" max="7" width="3.5" customWidth="1"/>
  </cols>
  <sheetData>
    <row r="1" spans="1:29" ht="52.5" customHeight="1" x14ac:dyDescent="0.2">
      <c r="A1" s="46" t="s">
        <v>66</v>
      </c>
      <c r="B1" s="46"/>
      <c r="C1" s="46"/>
      <c r="D1" s="46"/>
      <c r="E1" s="46"/>
      <c r="F1" s="46"/>
      <c r="G1" s="6"/>
      <c r="H1" s="6"/>
      <c r="I1" s="6"/>
      <c r="J1" s="6"/>
      <c r="K1" s="6"/>
      <c r="L1" s="6"/>
      <c r="M1" s="6"/>
      <c r="N1" s="6"/>
      <c r="O1" s="6"/>
      <c r="P1" s="6"/>
      <c r="Q1" s="6"/>
      <c r="R1" s="6"/>
      <c r="S1" s="6"/>
      <c r="T1" s="6"/>
      <c r="U1" s="6"/>
      <c r="V1" s="6"/>
      <c r="W1" s="6"/>
      <c r="X1" s="6"/>
      <c r="Y1" s="6"/>
      <c r="Z1" s="6"/>
      <c r="AA1" s="6"/>
      <c r="AB1" s="6"/>
      <c r="AC1" s="6"/>
    </row>
    <row r="2" spans="1:29" ht="51.75" customHeight="1" x14ac:dyDescent="0.2">
      <c r="A2" s="119" t="s">
        <v>69</v>
      </c>
      <c r="B2" s="119"/>
      <c r="C2" s="119"/>
      <c r="D2" s="119"/>
      <c r="E2" s="119"/>
      <c r="F2" s="119"/>
      <c r="G2" s="7"/>
    </row>
    <row r="3" spans="1:29" ht="48.95" customHeight="1" x14ac:dyDescent="0.2">
      <c r="A3" s="18" t="s">
        <v>72</v>
      </c>
      <c r="B3" s="19" t="s">
        <v>27</v>
      </c>
      <c r="C3" s="20" t="s">
        <v>67</v>
      </c>
      <c r="D3" s="20" t="s">
        <v>28</v>
      </c>
      <c r="E3" s="19" t="s">
        <v>68</v>
      </c>
      <c r="F3" s="18" t="s">
        <v>73</v>
      </c>
      <c r="G3" s="15"/>
    </row>
    <row r="4" spans="1:29" ht="31.35" customHeight="1" x14ac:dyDescent="0.2">
      <c r="A4" s="16"/>
      <c r="B4" s="14"/>
      <c r="C4" s="14"/>
      <c r="D4" s="14"/>
      <c r="E4" s="8"/>
      <c r="F4" s="8"/>
      <c r="G4" s="15"/>
    </row>
    <row r="5" spans="1:29" ht="43.5" customHeight="1" x14ac:dyDescent="0.2">
      <c r="A5" s="121" t="s">
        <v>71</v>
      </c>
      <c r="B5" s="121"/>
      <c r="C5" s="121"/>
      <c r="D5" s="121"/>
      <c r="E5" s="121"/>
      <c r="F5" s="121"/>
      <c r="G5" s="17"/>
      <c r="H5" s="9"/>
      <c r="I5" s="9"/>
      <c r="J5" s="9"/>
      <c r="K5" s="9"/>
      <c r="L5" s="9"/>
      <c r="M5" s="9"/>
      <c r="N5" s="9"/>
      <c r="O5" s="9"/>
      <c r="P5" s="9"/>
      <c r="Q5" s="9"/>
      <c r="R5" s="9"/>
      <c r="S5" s="9"/>
      <c r="T5" s="9"/>
      <c r="U5" s="9"/>
      <c r="V5" s="9"/>
      <c r="W5" s="9"/>
      <c r="X5" s="9"/>
      <c r="Y5" s="9"/>
      <c r="Z5" s="9"/>
      <c r="AA5" s="9"/>
      <c r="AB5" s="9"/>
      <c r="AC5" s="9"/>
    </row>
    <row r="6" spans="1:29" ht="27" customHeight="1" x14ac:dyDescent="0.2">
      <c r="A6" s="120" t="s">
        <v>70</v>
      </c>
      <c r="B6" s="120"/>
      <c r="C6" s="120"/>
      <c r="D6" s="120"/>
      <c r="E6" s="120"/>
      <c r="F6" s="120"/>
      <c r="G6" s="120"/>
    </row>
  </sheetData>
  <mergeCells count="4">
    <mergeCell ref="A1:F1"/>
    <mergeCell ref="A2:F2"/>
    <mergeCell ref="A6:G6"/>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Scheda G</vt:lpstr>
      <vt:lpstr>Scheda H</vt:lpstr>
      <vt:lpstr>Scheda 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creator>Bosetti Gatti &amp; Partners s.r.l.</dc:creator>
  <cp:lastModifiedBy>Marianna Maselli</cp:lastModifiedBy>
  <cp:lastPrinted>2023-12-19T09:16:50Z</cp:lastPrinted>
  <dcterms:created xsi:type="dcterms:W3CDTF">2023-12-18T11:09:57Z</dcterms:created>
  <dcterms:modified xsi:type="dcterms:W3CDTF">2023-12-22T07:37:24Z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2023-12-18T00:00:00Z</vt:filetime>
  </property>
</Properties>
</file>